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Justiça'!$A$1:$T$44</definedName>
    <definedName name="_xlnm.Print_Titles" localSheetId="0">'Procuradores de Justiça'!$1:$23</definedName>
    <definedName name="_xlnm.Print_Area" localSheetId="1">'Promotores de Entrância Final'!$A$1:$T$109</definedName>
    <definedName name="_xlnm.Print_Titles" localSheetId="1">'Promotores de Entrância Final'!$1:$23</definedName>
    <definedName name="_xlnm.Print_Area" localSheetId="2">'Promotores de Entrância Inicial'!$A$1:$T$79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<sst xmlns="http://schemas.openxmlformats.org/spreadsheetml/2006/main" count="433" uniqueCount="367">
  <si>
    <t>Diretoria Geral</t>
  </si>
  <si>
    <t>Detalhamento da Folha de Pagamento  - Mês de Novembro/2016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</si>
  <si>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</si>
  <si>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</si>
  <si>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</si>
  <si>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</si>
  <si>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</si>
  <si>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</si>
  <si>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</si>
  <si>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</si>
  <si>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</si>
  <si>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</si>
  <si>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</si>
  <si>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</si>
  <si>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</si>
  <si>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</si>
  <si>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</si>
  <si>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</si>
  <si>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</si>
  <si>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</si>
  <si>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</si>
  <si>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</si>
  <si>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</si>
  <si>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</si>
  <si>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</si>
  <si>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</si>
  <si>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ALBERTO NUNES LOPES</t>
  </si>
  <si>
    <t>1.ª PJ</t>
  </si>
  <si>
    <t>ANTONINA MARIA DE CASTRO DO C VALLE</t>
  </si>
  <si>
    <t>16.ª PJ</t>
  </si>
  <si>
    <t xml:space="preserve"> Membro CSMP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</si>
  <si>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</si>
  <si>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</si>
  <si>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</si>
  <si>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</si>
  <si>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</si>
  <si>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</si>
  <si>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</si>
  <si>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</si>
  <si>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</si>
  <si>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HAMILTON SARAIVA DOS SANTOS</t>
  </si>
  <si>
    <t>4.ª PJ</t>
  </si>
  <si>
    <t>JOSE ROQUE NUNES MARQUES</t>
  </si>
  <si>
    <t>20.ª PJ</t>
  </si>
  <si>
    <t xml:space="preserve"> Corregedor-Geral</t>
  </si>
  <si>
    <t>JUSSARA MARIA PORDEUS E SILVA</t>
  </si>
  <si>
    <t>7.ª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</si>
  <si>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</si>
  <si>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</si>
  <si>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</si>
  <si>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</si>
  <si>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</si>
  <si>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</si>
  <si>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</si>
  <si>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</si>
  <si>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</si>
  <si>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</si>
  <si>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</si>
  <si>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</si>
  <si>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</si>
  <si>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</si>
  <si>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</si>
  <si>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</si>
  <si>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</si>
  <si>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 xml:space="preserve"> Membro CSMP Coordenador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</si>
  <si>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</si>
  <si>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</si>
  <si>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</si>
  <si>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</si>
  <si>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</si>
  <si>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</si>
  <si>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</si>
  <si>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</si>
  <si>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</si>
  <si>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</si>
  <si>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</si>
  <si>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</si>
  <si>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</si>
  <si>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</si>
  <si>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</si>
  <si>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</si>
  <si>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</si>
  <si>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</si>
  <si>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</si>
  <si>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</si>
  <si>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</si>
  <si>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</si>
  <si>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</si>
  <si>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</si>
  <si>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</si>
  <si>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</si>
  <si>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</si>
  <si>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</si>
  <si>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</si>
  <si>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</si>
  <si>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</si>
  <si>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</si>
  <si>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</si>
  <si>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</si>
  <si>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</si>
  <si>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</si>
  <si>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 xml:space="preserve"> GRAT.ASSESSOR CAO   </t>
  </si>
  <si>
    <t>CHRISTIANNE CORREA BENTO DA SILVA</t>
  </si>
  <si>
    <t>24ª</t>
  </si>
  <si>
    <t>CLARISSA MORAES BRITO</t>
  </si>
  <si>
    <t>69ª</t>
  </si>
  <si>
    <t>CLAUDIA MARIA RAPOSO DA CAMARA</t>
  </si>
  <si>
    <t>54ª</t>
  </si>
  <si>
    <t>CLEUCY MARIA DE SOUZA</t>
  </si>
  <si>
    <t>72ª</t>
  </si>
  <si>
    <t>CLEY BARBOSA MARTINS</t>
  </si>
  <si>
    <t>60ª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</si>
  <si>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</si>
  <si>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</si>
  <si>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</si>
  <si>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</si>
  <si>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</si>
  <si>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</si>
  <si>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</si>
  <si>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</si>
  <si>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</si>
  <si>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</si>
  <si>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</si>
  <si>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</si>
  <si>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</si>
  <si>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</si>
  <si>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</si>
  <si>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</si>
  <si>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 xml:space="preserve"> Corregedor Auxiliar</t>
  </si>
  <si>
    <t>ELVYS DE PAULA FREITAS</t>
  </si>
  <si>
    <t>43ª</t>
  </si>
  <si>
    <t>EVANDRO DA SILVA ISOLINO</t>
  </si>
  <si>
    <t>45ª</t>
  </si>
  <si>
    <t>FRANCILENE BARROSO DA SILVA</t>
  </si>
  <si>
    <t>66ª</t>
  </si>
  <si>
    <t>FRANCISCO DE ASSIS AIRES ARGUELLES</t>
  </si>
  <si>
    <t>18ª</t>
  </si>
  <si>
    <t>FRANCISCO LAZARO DE MORAIS CAMPOS</t>
  </si>
  <si>
    <t>88ª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</si>
  <si>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</si>
  <si>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</si>
  <si>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</si>
  <si>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</si>
  <si>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</si>
  <si>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</si>
  <si>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</si>
  <si>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</si>
  <si>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</si>
  <si>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</si>
  <si>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61ª</t>
  </si>
  <si>
    <t>JOAO GASPAR RODRIGUES</t>
  </si>
  <si>
    <t>65ª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</si>
  <si>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</si>
  <si>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</si>
  <si>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</si>
  <si>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</si>
  <si>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</si>
  <si>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</si>
  <si>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</si>
  <si>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</si>
  <si>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</si>
  <si>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</si>
  <si>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KARLA FREGAPANI LEITE</t>
  </si>
  <si>
    <t>41ª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</si>
  <si>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</si>
  <si>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</si>
  <si>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</si>
  <si>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</si>
  <si>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</si>
  <si>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</si>
  <si>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</si>
  <si>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</si>
  <si>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</si>
  <si>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</si>
  <si>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</si>
  <si>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</si>
  <si>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</si>
  <si>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80ª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</si>
  <si>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</si>
  <si>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</si>
  <si>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</si>
  <si>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</si>
  <si>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</si>
  <si>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</si>
  <si>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</si>
  <si>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</si>
  <si>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</si>
  <si>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</si>
  <si>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</si>
  <si>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</si>
  <si>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</si>
  <si>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</si>
  <si>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</si>
  <si>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</si>
  <si>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</si>
  <si>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</si>
  <si>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</si>
  <si>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</si>
  <si>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</si>
  <si>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</si>
  <si>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</si>
  <si>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</si>
  <si>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</si>
  <si>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</si>
  <si>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</si>
  <si>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</si>
  <si>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</si>
  <si>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</si>
  <si>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</si>
  <si>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</si>
  <si>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</si>
  <si>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</si>
  <si>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</si>
  <si>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</si>
  <si>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</si>
  <si>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8ª</t>
  </si>
  <si>
    <t>RENILCE HELEN QUEIROZ DE SOUSA</t>
  </si>
  <si>
    <t>85ª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</si>
  <si>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</si>
  <si>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</si>
  <si>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</si>
  <si>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</si>
  <si>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</si>
  <si>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</si>
  <si>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</si>
  <si>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</si>
  <si>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</si>
  <si>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</si>
  <si>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</si>
  <si>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</si>
  <si>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</si>
  <si>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</si>
  <si>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</si>
  <si>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</si>
  <si>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</si>
  <si>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</si>
  <si>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</si>
  <si>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</si>
  <si>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</si>
  <si>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</si>
  <si>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</si>
  <si>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</si>
  <si>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</si>
  <si>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</si>
  <si>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</si>
  <si>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</si>
  <si>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</si>
  <si>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</si>
  <si>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</si>
  <si>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</si>
  <si>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</si>
  <si>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</si>
  <si>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</si>
  <si>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</si>
  <si>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</si>
  <si>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</si>
  <si>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</si>
  <si>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</si>
  <si>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</si>
  <si>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LUIZ MEDEIROS FIGUEIRA</t>
  </si>
  <si>
    <t>Rio Preto da Eva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</si>
  <si>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</si>
  <si>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</si>
  <si>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</si>
  <si>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</si>
  <si>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</si>
  <si>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</si>
  <si>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</si>
  <si>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</si>
  <si>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</si>
  <si>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</si>
  <si>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</si>
  <si>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</si>
  <si>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</si>
  <si>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</si>
  <si>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</si>
  <si>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</si>
  <si>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</si>
  <si>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</si>
  <si>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CLOVIS ROBERTO SOARES MUNIZ BARRETO</t>
  </si>
  <si>
    <r>
      <rPr>
        <sz val="12"/>
        <rFont val="Arial"/>
        <family val="2"/>
      </rPr>
      <t xml:space="preserve">Juruá </t>
    </r>
    <r>
      <rPr>
        <sz val="10"/>
        <color indexed="10"/>
        <rFont val="Arial"/>
        <family val="2"/>
      </rPr>
      <t>(Difícil Provimento)</t>
    </r>
  </si>
  <si>
    <t>DANIEL LEITE BRITO</t>
  </si>
  <si>
    <t>Novo Airão</t>
  </si>
  <si>
    <t>DANIEL SILVA CHAVES A MENEZES</t>
  </si>
  <si>
    <t>Caapiranga</t>
  </si>
  <si>
    <t>ELIANA LEITE GUEDES</t>
  </si>
  <si>
    <t>1.ª Vara/Humaitá</t>
  </si>
  <si>
    <t>ELIS HELENA DE SOUZA NOBILE</t>
  </si>
  <si>
    <t>Itapiranga</t>
  </si>
  <si>
    <t>ELIZANDRA LEITE GUEDES DE LIRA</t>
  </si>
  <si>
    <t xml:space="preserve">Nhamundá 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</si>
  <si>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</si>
  <si>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</si>
  <si>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</si>
  <si>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</si>
  <si>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</si>
  <si>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</si>
  <si>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</si>
  <si>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</si>
  <si>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</si>
  <si>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</si>
  <si>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</si>
  <si>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</si>
  <si>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</si>
  <si>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</si>
  <si>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</si>
  <si>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</si>
  <si>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</si>
  <si>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t>Sto. Antônio do Içá</t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</si>
  <si>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</si>
  <si>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</si>
  <si>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</si>
  <si>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</si>
  <si>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</si>
  <si>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</si>
  <si>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</si>
  <si>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</si>
  <si>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</si>
  <si>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</si>
  <si>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</si>
  <si>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</si>
  <si>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</si>
  <si>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</si>
  <si>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</si>
  <si>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</si>
  <si>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</si>
  <si>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</si>
  <si>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</si>
  <si>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</si>
  <si>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</si>
  <si>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</si>
  <si>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</si>
  <si>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</si>
  <si>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</si>
  <si>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</si>
  <si>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</si>
  <si>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2.ª Vara/Tefé</t>
  </si>
  <si>
    <t>MARIA BETUSA ARAUJO DO NASCIMENTO</t>
  </si>
  <si>
    <t>Anamã</t>
  </si>
  <si>
    <t>PAULO ALEXANDER DOS SANTOS BERIBA</t>
  </si>
  <si>
    <t>São Gabriel da Cachoeira</t>
  </si>
  <si>
    <t>ROBERTO NOGUEIRA</t>
  </si>
  <si>
    <t>1.ª Vara/Tefé</t>
  </si>
  <si>
    <t>RODRIGO MIRANDA LEAO JUNIOR</t>
  </si>
  <si>
    <t>Urucará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</si>
  <si>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</si>
  <si>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</si>
  <si>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</si>
  <si>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</si>
  <si>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</si>
  <si>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</si>
  <si>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</si>
  <si>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</si>
  <si>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</si>
  <si>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</si>
  <si>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</si>
  <si>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</si>
  <si>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VALBER DINIZ DA SILVA</t>
  </si>
  <si>
    <t>2.ª Vara/Itacoatiara</t>
  </si>
  <si>
    <t>VITOR MOREIRA DA FONSECA</t>
  </si>
  <si>
    <t>1.ª Vara/Manacapuru</t>
  </si>
  <si>
    <t>VIVALDO CASTRO DE SOUZA</t>
  </si>
  <si>
    <t>Careiro/Várzea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</si>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</sst>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5" fontId="0" fillId="0" borderId="9" xfId="0" applyNumberFormat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190500</xdr:rowOff>
    </xdr:from>
    <xdr:to>
      <xdr:col>11</xdr:col>
      <xdr:colOff>400050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190500"/>
          <a:ext cx="49530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190500</xdr:rowOff>
    </xdr:from>
    <xdr:to>
      <xdr:col>11</xdr:col>
      <xdr:colOff>495300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90500"/>
          <a:ext cx="505777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190500</xdr:rowOff>
    </xdr:from>
    <xdr:to>
      <xdr:col>11</xdr:col>
      <xdr:colOff>85725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190500"/>
          <a:ext cx="501015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="90" zoomScaleNormal="90" workbookViewId="0" topLeftCell="A1">
      <selection activeCell="D15" sqref="D15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3724.24</v>
      </c>
      <c r="H24" s="29">
        <v>432.34</v>
      </c>
      <c r="I24" s="30">
        <v>33763</v>
      </c>
      <c r="J24" s="29">
        <v>0</v>
      </c>
      <c r="K24" s="29">
        <v>0</v>
      </c>
      <c r="L24" s="31">
        <v>7223.98</v>
      </c>
      <c r="M24" s="29">
        <v>0</v>
      </c>
      <c r="N24" s="29">
        <v>3351.82</v>
      </c>
      <c r="O24" s="30">
        <f aca="true" t="shared" si="0" ref="O24:O44">SUM(I24:N24)</f>
        <v>44338.8</v>
      </c>
      <c r="P24" s="29">
        <v>3351.82</v>
      </c>
      <c r="Q24" s="29">
        <v>7781.29</v>
      </c>
      <c r="R24" s="32">
        <v>3967.939999999999</v>
      </c>
      <c r="S24" s="32">
        <v>15101.05</v>
      </c>
      <c r="T24" s="33">
        <f aca="true" t="shared" si="1" ref="T24:T44">O24-S24</f>
        <v>29237.750000000004</v>
      </c>
    </row>
    <row r="25" spans="1:20" ht="17.25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31">
        <v>6694.81</v>
      </c>
      <c r="M25" s="29">
        <v>0</v>
      </c>
      <c r="N25" s="29">
        <v>0</v>
      </c>
      <c r="O25" s="30">
        <f t="shared" si="0"/>
        <v>40457.81</v>
      </c>
      <c r="P25" s="29">
        <v>3351.82</v>
      </c>
      <c r="Q25" s="29">
        <v>7389.44</v>
      </c>
      <c r="R25" s="32">
        <v>1511.0700000000002</v>
      </c>
      <c r="S25" s="32">
        <v>12252.33</v>
      </c>
      <c r="T25" s="33">
        <f t="shared" si="1"/>
        <v>28205.479999999996</v>
      </c>
    </row>
    <row r="26" spans="1:20" ht="17.25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31">
        <v>0</v>
      </c>
      <c r="M26" s="29">
        <v>0</v>
      </c>
      <c r="N26" s="29">
        <v>3351.82</v>
      </c>
      <c r="O26" s="30">
        <f t="shared" si="0"/>
        <v>33822.92</v>
      </c>
      <c r="P26" s="29">
        <v>4451.82</v>
      </c>
      <c r="Q26" s="29">
        <v>9853.42</v>
      </c>
      <c r="R26" s="32">
        <v>4845.410000000002</v>
      </c>
      <c r="S26" s="32">
        <v>19150.65</v>
      </c>
      <c r="T26" s="33">
        <f t="shared" si="1"/>
        <v>14672.269999999997</v>
      </c>
    </row>
    <row r="27" spans="1:20" ht="17.25" customHeight="1">
      <c r="A27" s="27" t="s">
        <v>33</v>
      </c>
      <c r="B27" s="28" t="s">
        <v>34</v>
      </c>
      <c r="C27" s="29">
        <v>30471.1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30471.1</v>
      </c>
      <c r="J27" s="29">
        <v>0</v>
      </c>
      <c r="K27" s="29">
        <v>0</v>
      </c>
      <c r="L27" s="31">
        <v>6839.6</v>
      </c>
      <c r="M27" s="29">
        <v>0</v>
      </c>
      <c r="N27" s="29">
        <v>3351.82</v>
      </c>
      <c r="O27" s="30">
        <f t="shared" si="0"/>
        <v>40662.52</v>
      </c>
      <c r="P27" s="29">
        <v>3351.82</v>
      </c>
      <c r="Q27" s="29">
        <v>7458.06</v>
      </c>
      <c r="R27" s="32">
        <v>1957.4499999999994</v>
      </c>
      <c r="S27" s="32">
        <v>12767.33</v>
      </c>
      <c r="T27" s="33">
        <f t="shared" si="1"/>
        <v>27895.189999999995</v>
      </c>
    </row>
    <row r="28" spans="1:20" ht="17.25" customHeight="1">
      <c r="A28" s="27" t="s">
        <v>35</v>
      </c>
      <c r="B28" s="28" t="s">
        <v>36</v>
      </c>
      <c r="C28" s="29">
        <v>30471.1</v>
      </c>
      <c r="D28" s="27" t="s">
        <v>30</v>
      </c>
      <c r="E28" s="29">
        <v>5484.8</v>
      </c>
      <c r="F28" s="29">
        <v>0</v>
      </c>
      <c r="G28" s="29">
        <v>0</v>
      </c>
      <c r="H28" s="29">
        <v>2192.9</v>
      </c>
      <c r="I28" s="30">
        <v>33763</v>
      </c>
      <c r="J28" s="29">
        <v>0</v>
      </c>
      <c r="K28" s="29">
        <v>0</v>
      </c>
      <c r="L28" s="31">
        <v>7223.98</v>
      </c>
      <c r="M28" s="29">
        <v>0</v>
      </c>
      <c r="N28" s="29">
        <v>3351.82</v>
      </c>
      <c r="O28" s="30">
        <f t="shared" si="0"/>
        <v>44338.8</v>
      </c>
      <c r="P28" s="29">
        <v>4451.82</v>
      </c>
      <c r="Q28" s="29">
        <v>10810.83</v>
      </c>
      <c r="R28" s="32">
        <v>2707.500000000002</v>
      </c>
      <c r="S28" s="32">
        <v>17970.15</v>
      </c>
      <c r="T28" s="33">
        <f t="shared" si="1"/>
        <v>26368.65</v>
      </c>
    </row>
    <row r="29" spans="1:20" ht="17.25" customHeight="1">
      <c r="A29" s="27" t="s">
        <v>37</v>
      </c>
      <c r="B29" s="28" t="s">
        <v>38</v>
      </c>
      <c r="C29" s="29">
        <v>30471.1</v>
      </c>
      <c r="D29" s="27" t="s">
        <v>39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31">
        <v>6839.6</v>
      </c>
      <c r="M29" s="29">
        <v>0</v>
      </c>
      <c r="N29" s="29">
        <v>3351.82</v>
      </c>
      <c r="O29" s="30">
        <f t="shared" si="0"/>
        <v>43954.41999999999</v>
      </c>
      <c r="P29" s="29">
        <v>3351.82</v>
      </c>
      <c r="Q29" s="29">
        <v>8311.19</v>
      </c>
      <c r="R29" s="32">
        <v>3230.969999999999</v>
      </c>
      <c r="S29" s="32">
        <v>14893.98</v>
      </c>
      <c r="T29" s="33">
        <f t="shared" si="1"/>
        <v>29060.43999999999</v>
      </c>
    </row>
    <row r="30" spans="1:20" ht="17.25" customHeight="1">
      <c r="A30" s="27" t="s">
        <v>40</v>
      </c>
      <c r="B30" s="28" t="s">
        <v>41</v>
      </c>
      <c r="C30" s="29">
        <v>30471.1</v>
      </c>
      <c r="D30" s="27" t="s">
        <v>30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31">
        <v>21700.57</v>
      </c>
      <c r="M30" s="29">
        <v>0</v>
      </c>
      <c r="N30" s="29">
        <v>0</v>
      </c>
      <c r="O30" s="30">
        <f t="shared" si="0"/>
        <v>55463.57</v>
      </c>
      <c r="P30" s="29">
        <v>3351.82</v>
      </c>
      <c r="Q30" s="29">
        <v>7337.3</v>
      </c>
      <c r="R30" s="32">
        <v>412.50999999999885</v>
      </c>
      <c r="S30" s="32">
        <v>11101.63</v>
      </c>
      <c r="T30" s="33">
        <f t="shared" si="1"/>
        <v>44361.94</v>
      </c>
    </row>
    <row r="31" spans="1:20" ht="17.25" customHeight="1">
      <c r="A31" s="27" t="s">
        <v>42</v>
      </c>
      <c r="B31" s="28" t="s">
        <v>43</v>
      </c>
      <c r="C31" s="29">
        <v>30471.1</v>
      </c>
      <c r="D31" s="27" t="s">
        <v>44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31">
        <v>40457.81</v>
      </c>
      <c r="M31" s="29">
        <v>0</v>
      </c>
      <c r="N31" s="29">
        <v>0</v>
      </c>
      <c r="O31" s="30">
        <f t="shared" si="0"/>
        <v>74220.81</v>
      </c>
      <c r="P31" s="29">
        <v>3351.82</v>
      </c>
      <c r="Q31" s="29">
        <v>7337.3</v>
      </c>
      <c r="R31" s="32">
        <v>3138.9</v>
      </c>
      <c r="S31" s="32">
        <v>13828.02</v>
      </c>
      <c r="T31" s="33">
        <f t="shared" si="1"/>
        <v>60392.78999999999</v>
      </c>
    </row>
    <row r="32" spans="1:20" ht="17.25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31">
        <v>21845.36</v>
      </c>
      <c r="M32" s="29">
        <v>0</v>
      </c>
      <c r="N32" s="29">
        <v>3351.82</v>
      </c>
      <c r="O32" s="30">
        <f t="shared" si="0"/>
        <v>58960.18</v>
      </c>
      <c r="P32" s="29">
        <v>3351.82</v>
      </c>
      <c r="Q32" s="29">
        <v>8311.19</v>
      </c>
      <c r="R32" s="32">
        <v>8085.409999999998</v>
      </c>
      <c r="S32" s="32">
        <v>19748.42</v>
      </c>
      <c r="T32" s="33">
        <f t="shared" si="1"/>
        <v>39211.76</v>
      </c>
    </row>
    <row r="33" spans="1:20" ht="17.25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31">
        <v>6694.81</v>
      </c>
      <c r="M33" s="29">
        <v>0</v>
      </c>
      <c r="N33" s="29">
        <v>0</v>
      </c>
      <c r="O33" s="30">
        <f t="shared" si="0"/>
        <v>37165.909999999996</v>
      </c>
      <c r="P33" s="29">
        <v>3351.82</v>
      </c>
      <c r="Q33" s="29">
        <v>6536.3</v>
      </c>
      <c r="R33" s="32">
        <v>412.50999999999885</v>
      </c>
      <c r="S33" s="32">
        <v>10300.63</v>
      </c>
      <c r="T33" s="33">
        <f t="shared" si="1"/>
        <v>26865.28</v>
      </c>
    </row>
    <row r="34" spans="1:20" ht="17.25" customHeight="1">
      <c r="A34" s="27" t="s">
        <v>49</v>
      </c>
      <c r="B34" s="28" t="s">
        <v>50</v>
      </c>
      <c r="C34" s="29">
        <v>30471.1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30471.1</v>
      </c>
      <c r="J34" s="29">
        <v>0</v>
      </c>
      <c r="K34" s="29">
        <v>0</v>
      </c>
      <c r="L34" s="31">
        <v>37695.08</v>
      </c>
      <c r="M34" s="29">
        <v>0</v>
      </c>
      <c r="N34" s="29">
        <v>3351.82</v>
      </c>
      <c r="O34" s="30">
        <f t="shared" si="0"/>
        <v>71518</v>
      </c>
      <c r="P34" s="29">
        <v>3351.82</v>
      </c>
      <c r="Q34" s="29">
        <v>7458.06</v>
      </c>
      <c r="R34" s="32">
        <v>7612.459999999999</v>
      </c>
      <c r="S34" s="32">
        <v>18422.34</v>
      </c>
      <c r="T34" s="33">
        <f t="shared" si="1"/>
        <v>53095.66</v>
      </c>
    </row>
    <row r="35" spans="1:20" ht="17.25" customHeight="1">
      <c r="A35" s="27" t="s">
        <v>51</v>
      </c>
      <c r="B35" s="28" t="s">
        <v>52</v>
      </c>
      <c r="C35" s="29">
        <v>30471.1</v>
      </c>
      <c r="D35" s="27" t="s">
        <v>39</v>
      </c>
      <c r="E35" s="29">
        <v>4875.38</v>
      </c>
      <c r="F35" s="29">
        <v>0</v>
      </c>
      <c r="G35" s="29">
        <v>0</v>
      </c>
      <c r="H35" s="29">
        <v>1583.48</v>
      </c>
      <c r="I35" s="30">
        <v>33762.99999999999</v>
      </c>
      <c r="J35" s="29">
        <v>0</v>
      </c>
      <c r="K35" s="29">
        <v>0</v>
      </c>
      <c r="L35" s="31">
        <v>22229.74</v>
      </c>
      <c r="M35" s="29">
        <v>0</v>
      </c>
      <c r="N35" s="29">
        <v>3351.82</v>
      </c>
      <c r="O35" s="30">
        <f t="shared" si="0"/>
        <v>59344.56</v>
      </c>
      <c r="P35" s="29">
        <v>3351.82</v>
      </c>
      <c r="Q35" s="29">
        <v>8415.47</v>
      </c>
      <c r="R35" s="32">
        <v>1935.02</v>
      </c>
      <c r="S35" s="32">
        <v>13702.31</v>
      </c>
      <c r="T35" s="33">
        <f t="shared" si="1"/>
        <v>45642.25</v>
      </c>
    </row>
    <row r="36" spans="1:20" ht="17.25" customHeight="1">
      <c r="A36" s="27" t="s">
        <v>53</v>
      </c>
      <c r="B36" s="28" t="s">
        <v>54</v>
      </c>
      <c r="C36" s="29">
        <v>30471.1</v>
      </c>
      <c r="D36" s="27" t="s">
        <v>39</v>
      </c>
      <c r="E36" s="29">
        <v>4875.38</v>
      </c>
      <c r="F36" s="29">
        <v>0</v>
      </c>
      <c r="G36" s="29">
        <v>0</v>
      </c>
      <c r="H36" s="29">
        <v>1583.48</v>
      </c>
      <c r="I36" s="30">
        <v>33762.99999999999</v>
      </c>
      <c r="J36" s="29">
        <v>0</v>
      </c>
      <c r="K36" s="29">
        <v>0</v>
      </c>
      <c r="L36" s="31">
        <v>6839.6</v>
      </c>
      <c r="M36" s="29">
        <v>0</v>
      </c>
      <c r="N36" s="29">
        <v>0</v>
      </c>
      <c r="O36" s="30">
        <f t="shared" si="0"/>
        <v>40602.59999999999</v>
      </c>
      <c r="P36" s="29">
        <v>3351.82</v>
      </c>
      <c r="Q36" s="29">
        <v>7337.3</v>
      </c>
      <c r="R36" s="32">
        <v>2972.9</v>
      </c>
      <c r="S36" s="32">
        <v>13662.02</v>
      </c>
      <c r="T36" s="33">
        <f t="shared" si="1"/>
        <v>26940.57999999999</v>
      </c>
    </row>
    <row r="37" spans="1:20" ht="17.25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30471.1</v>
      </c>
      <c r="J37" s="29">
        <v>0</v>
      </c>
      <c r="K37" s="29">
        <v>0</v>
      </c>
      <c r="L37" s="31">
        <v>20766.68</v>
      </c>
      <c r="M37" s="29">
        <v>0</v>
      </c>
      <c r="N37" s="29">
        <v>3351.82</v>
      </c>
      <c r="O37" s="30">
        <f t="shared" si="0"/>
        <v>54589.6</v>
      </c>
      <c r="P37" s="29">
        <v>3351.82</v>
      </c>
      <c r="Q37" s="29">
        <v>7510.19</v>
      </c>
      <c r="R37" s="32">
        <v>2108.9499999999994</v>
      </c>
      <c r="S37" s="32">
        <v>12970.96</v>
      </c>
      <c r="T37" s="33">
        <f t="shared" si="1"/>
        <v>41618.64</v>
      </c>
    </row>
    <row r="38" spans="1:20" ht="17.25" customHeight="1">
      <c r="A38" s="27" t="s">
        <v>57</v>
      </c>
      <c r="B38" s="28" t="s">
        <v>58</v>
      </c>
      <c r="C38" s="29">
        <v>30471.1</v>
      </c>
      <c r="D38" s="27"/>
      <c r="E38" s="29">
        <v>0</v>
      </c>
      <c r="F38" s="29">
        <v>0</v>
      </c>
      <c r="G38" s="29">
        <v>3385.67</v>
      </c>
      <c r="H38" s="29">
        <v>93.77</v>
      </c>
      <c r="I38" s="30">
        <v>33763</v>
      </c>
      <c r="J38" s="29">
        <v>0</v>
      </c>
      <c r="K38" s="29">
        <v>0</v>
      </c>
      <c r="L38" s="31">
        <v>7223.98</v>
      </c>
      <c r="M38" s="29">
        <v>0</v>
      </c>
      <c r="N38" s="29">
        <v>3351.82</v>
      </c>
      <c r="O38" s="30">
        <f t="shared" si="0"/>
        <v>44338.8</v>
      </c>
      <c r="P38" s="29">
        <v>3351.82</v>
      </c>
      <c r="Q38" s="29">
        <v>8363.33</v>
      </c>
      <c r="R38" s="32">
        <v>2108.9500000000003</v>
      </c>
      <c r="S38" s="32">
        <v>13824.1</v>
      </c>
      <c r="T38" s="33">
        <f t="shared" si="1"/>
        <v>30514.700000000004</v>
      </c>
    </row>
    <row r="39" spans="1:20" ht="17.25" customHeight="1">
      <c r="A39" s="27" t="s">
        <v>59</v>
      </c>
      <c r="B39" s="28" t="s">
        <v>60</v>
      </c>
      <c r="C39" s="29">
        <v>30471.1</v>
      </c>
      <c r="D39" s="27" t="s">
        <v>61</v>
      </c>
      <c r="E39" s="29">
        <v>5484.8</v>
      </c>
      <c r="F39" s="29">
        <v>0</v>
      </c>
      <c r="G39" s="29">
        <v>0</v>
      </c>
      <c r="H39" s="29">
        <v>2192.9</v>
      </c>
      <c r="I39" s="30">
        <v>33763</v>
      </c>
      <c r="J39" s="29">
        <v>0</v>
      </c>
      <c r="K39" s="29">
        <v>0</v>
      </c>
      <c r="L39" s="31">
        <v>20783.49</v>
      </c>
      <c r="M39" s="29">
        <v>0</v>
      </c>
      <c r="N39" s="29">
        <v>3351.82</v>
      </c>
      <c r="O39" s="30">
        <f t="shared" si="0"/>
        <v>57898.31</v>
      </c>
      <c r="P39" s="29">
        <v>3351.82</v>
      </c>
      <c r="Q39" s="29">
        <v>8311.19</v>
      </c>
      <c r="R39" s="32">
        <v>887.9199999999996</v>
      </c>
      <c r="S39" s="32">
        <v>12550.93</v>
      </c>
      <c r="T39" s="33">
        <f t="shared" si="1"/>
        <v>45347.38</v>
      </c>
    </row>
    <row r="40" spans="1:20" ht="17.25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10360.18</v>
      </c>
      <c r="F40" s="29">
        <v>0</v>
      </c>
      <c r="G40" s="29">
        <v>3385.67</v>
      </c>
      <c r="H40" s="29">
        <v>10453.95</v>
      </c>
      <c r="I40" s="30">
        <v>33763</v>
      </c>
      <c r="J40" s="29">
        <v>0</v>
      </c>
      <c r="K40" s="29">
        <v>0</v>
      </c>
      <c r="L40" s="31">
        <v>21845.36</v>
      </c>
      <c r="M40" s="29">
        <v>0</v>
      </c>
      <c r="N40" s="29">
        <v>0</v>
      </c>
      <c r="O40" s="30">
        <f t="shared" si="0"/>
        <v>55608.36</v>
      </c>
      <c r="P40" s="29">
        <v>3351.82</v>
      </c>
      <c r="Q40" s="29">
        <v>7337.3</v>
      </c>
      <c r="R40" s="32">
        <v>1957.4499999999994</v>
      </c>
      <c r="S40" s="32">
        <v>12646.57</v>
      </c>
      <c r="T40" s="33">
        <f t="shared" si="1"/>
        <v>42961.79</v>
      </c>
    </row>
    <row r="41" spans="1:20" ht="17.25" customHeight="1">
      <c r="A41" s="27" t="s">
        <v>65</v>
      </c>
      <c r="B41" s="28" t="s">
        <v>66</v>
      </c>
      <c r="C41" s="29">
        <v>30471.1</v>
      </c>
      <c r="D41" s="27" t="s">
        <v>67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31">
        <v>7223.98</v>
      </c>
      <c r="M41" s="29">
        <v>0</v>
      </c>
      <c r="N41" s="29">
        <v>3351.82</v>
      </c>
      <c r="O41" s="30">
        <f t="shared" si="0"/>
        <v>44338.79999999999</v>
      </c>
      <c r="P41" s="29">
        <v>4451.82</v>
      </c>
      <c r="Q41" s="29">
        <v>10654.42</v>
      </c>
      <c r="R41" s="32">
        <v>1920.050000000001</v>
      </c>
      <c r="S41" s="32">
        <v>17026.29</v>
      </c>
      <c r="T41" s="33">
        <f t="shared" si="1"/>
        <v>27312.509999999987</v>
      </c>
    </row>
    <row r="42" spans="1:20" ht="17.25" customHeight="1">
      <c r="A42" s="27" t="s">
        <v>68</v>
      </c>
      <c r="B42" s="28" t="s">
        <v>69</v>
      </c>
      <c r="C42" s="29">
        <v>30471.1</v>
      </c>
      <c r="D42" s="27" t="s">
        <v>39</v>
      </c>
      <c r="E42" s="29">
        <v>4875.38</v>
      </c>
      <c r="F42" s="29">
        <v>0</v>
      </c>
      <c r="G42" s="29">
        <v>0</v>
      </c>
      <c r="H42" s="29">
        <v>1583.48</v>
      </c>
      <c r="I42" s="30">
        <v>33762.99999999999</v>
      </c>
      <c r="J42" s="29">
        <v>0</v>
      </c>
      <c r="K42" s="29">
        <v>0</v>
      </c>
      <c r="L42" s="31">
        <v>7223.98</v>
      </c>
      <c r="M42" s="29">
        <v>0</v>
      </c>
      <c r="N42" s="29">
        <v>3351.82</v>
      </c>
      <c r="O42" s="30">
        <f t="shared" si="0"/>
        <v>44338.79999999999</v>
      </c>
      <c r="P42" s="29">
        <v>4451.82</v>
      </c>
      <c r="Q42" s="29">
        <v>10810.83</v>
      </c>
      <c r="R42" s="32">
        <v>1851.4400000000005</v>
      </c>
      <c r="S42" s="32">
        <v>17114.09</v>
      </c>
      <c r="T42" s="33">
        <f t="shared" si="1"/>
        <v>27224.70999999999</v>
      </c>
    </row>
    <row r="43" spans="1:20" ht="17.25" customHeight="1">
      <c r="A43" s="27" t="s">
        <v>70</v>
      </c>
      <c r="B43" s="28" t="s">
        <v>71</v>
      </c>
      <c r="C43" s="29">
        <v>30471.1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30471.1</v>
      </c>
      <c r="J43" s="29">
        <v>0</v>
      </c>
      <c r="K43" s="29">
        <v>0</v>
      </c>
      <c r="L43" s="31">
        <v>7223.98</v>
      </c>
      <c r="M43" s="29">
        <v>0</v>
      </c>
      <c r="N43" s="29">
        <v>3351.82</v>
      </c>
      <c r="O43" s="30">
        <f t="shared" si="0"/>
        <v>41046.899999999994</v>
      </c>
      <c r="P43" s="29">
        <v>3351.82</v>
      </c>
      <c r="Q43" s="29">
        <v>7510.19</v>
      </c>
      <c r="R43" s="32">
        <v>4243.25</v>
      </c>
      <c r="S43" s="32">
        <v>15105.26</v>
      </c>
      <c r="T43" s="33">
        <f t="shared" si="1"/>
        <v>25941.639999999992</v>
      </c>
    </row>
    <row r="44" spans="1:20" ht="17.25" customHeight="1">
      <c r="A44" s="27" t="s">
        <v>72</v>
      </c>
      <c r="B44" s="28" t="s">
        <v>73</v>
      </c>
      <c r="C44" s="29">
        <v>30471.1</v>
      </c>
      <c r="D44" s="27"/>
      <c r="E44" s="29">
        <v>0</v>
      </c>
      <c r="F44" s="29">
        <v>0</v>
      </c>
      <c r="G44" s="29">
        <v>7448.48</v>
      </c>
      <c r="H44" s="29">
        <f>1393.86+2762.72</f>
        <v>4156.58</v>
      </c>
      <c r="I44" s="30">
        <f>C44+G44-H44</f>
        <v>33763</v>
      </c>
      <c r="J44" s="29">
        <v>0</v>
      </c>
      <c r="K44" s="29">
        <v>0</v>
      </c>
      <c r="L44" s="31">
        <v>22229.74</v>
      </c>
      <c r="M44" s="29">
        <v>0</v>
      </c>
      <c r="N44" s="29">
        <v>3351.82</v>
      </c>
      <c r="O44" s="30">
        <f t="shared" si="0"/>
        <v>59344.56</v>
      </c>
      <c r="P44" s="29">
        <v>3351.82</v>
      </c>
      <c r="Q44" s="29">
        <v>9018.8</v>
      </c>
      <c r="R44" s="32">
        <v>4014.7900000000004</v>
      </c>
      <c r="S44" s="32">
        <v>16385.41</v>
      </c>
      <c r="T44" s="33">
        <f t="shared" si="1"/>
        <v>42959.149999999994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9"/>
  <sheetViews>
    <sheetView zoomScale="90" zoomScaleNormal="90" workbookViewId="0" topLeftCell="I1">
      <selection activeCell="O25" sqref="O25"/>
    </sheetView>
  </sheetViews>
  <sheetFormatPr defaultColWidth="9.140625" defaultRowHeight="12.7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71093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74</v>
      </c>
    </row>
    <row r="16" spans="1:20" ht="18.75" customHeight="1">
      <c r="A16" s="6" t="s">
        <v>75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76</v>
      </c>
      <c r="B24" s="28" t="s">
        <v>77</v>
      </c>
      <c r="C24" s="29">
        <v>28947.55</v>
      </c>
      <c r="D24" s="27"/>
      <c r="E24" s="29">
        <v>0</v>
      </c>
      <c r="F24" s="29">
        <v>0</v>
      </c>
      <c r="G24" s="29">
        <v>964.92</v>
      </c>
      <c r="H24" s="29">
        <v>0</v>
      </c>
      <c r="I24" s="30">
        <v>29912.469999999998</v>
      </c>
      <c r="J24" s="29">
        <v>0</v>
      </c>
      <c r="K24" s="29">
        <v>0</v>
      </c>
      <c r="L24" s="29">
        <v>7223.98</v>
      </c>
      <c r="M24" s="29">
        <v>0</v>
      </c>
      <c r="N24" s="29">
        <v>3184.23</v>
      </c>
      <c r="O24" s="30">
        <f aca="true" t="shared" si="0" ref="O24:O109">SUM(I24:N24)</f>
        <v>40320.67999999999</v>
      </c>
      <c r="P24" s="29">
        <v>3184.23</v>
      </c>
      <c r="Q24" s="29">
        <v>7304.43</v>
      </c>
      <c r="R24" s="32">
        <v>432.50999999999976</v>
      </c>
      <c r="S24" s="32">
        <v>10921.17</v>
      </c>
      <c r="T24" s="33">
        <f aca="true" t="shared" si="1" ref="T24:T109">O24-S24</f>
        <v>29399.509999999995</v>
      </c>
    </row>
    <row r="25" spans="1:20" ht="17.25" customHeight="1">
      <c r="A25" s="27" t="s">
        <v>78</v>
      </c>
      <c r="B25" s="28" t="s">
        <v>79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29">
        <v>2075.75</v>
      </c>
      <c r="M25" s="29">
        <v>0</v>
      </c>
      <c r="N25" s="29">
        <v>0</v>
      </c>
      <c r="O25" s="30">
        <f t="shared" si="0"/>
        <v>35838.75</v>
      </c>
      <c r="P25" s="29">
        <v>3184.23</v>
      </c>
      <c r="Q25" s="29">
        <v>7487.66</v>
      </c>
      <c r="R25" s="32">
        <v>-4.547473508864641E-13</v>
      </c>
      <c r="S25" s="32">
        <v>10671.89</v>
      </c>
      <c r="T25" s="33">
        <f t="shared" si="1"/>
        <v>25166.86</v>
      </c>
    </row>
    <row r="26" spans="1:20" ht="17.25" customHeight="1">
      <c r="A26" s="27" t="s">
        <v>80</v>
      </c>
      <c r="B26" s="28" t="s">
        <v>81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19899.56</v>
      </c>
      <c r="M26" s="29">
        <v>0</v>
      </c>
      <c r="N26" s="29">
        <v>0</v>
      </c>
      <c r="O26" s="30">
        <f t="shared" si="0"/>
        <v>49284.51</v>
      </c>
      <c r="P26" s="29">
        <v>3232.34</v>
      </c>
      <c r="Q26" s="29">
        <v>6322.61</v>
      </c>
      <c r="R26" s="32">
        <v>9.094947017729282E-13</v>
      </c>
      <c r="S26" s="32">
        <v>9554.95</v>
      </c>
      <c r="T26" s="33">
        <f t="shared" si="1"/>
        <v>39729.56</v>
      </c>
    </row>
    <row r="27" spans="1:20" ht="17.25" customHeight="1">
      <c r="A27" s="27" t="s">
        <v>82</v>
      </c>
      <c r="B27" s="28" t="s">
        <v>83</v>
      </c>
      <c r="C27" s="29">
        <v>28947.55</v>
      </c>
      <c r="D27" s="27"/>
      <c r="E27" s="29">
        <v>0</v>
      </c>
      <c r="F27" s="29">
        <v>0</v>
      </c>
      <c r="G27" s="29">
        <v>0</v>
      </c>
      <c r="H27" s="29">
        <v>0</v>
      </c>
      <c r="I27" s="30">
        <v>28947.55</v>
      </c>
      <c r="J27" s="29">
        <v>0</v>
      </c>
      <c r="K27" s="29">
        <v>0</v>
      </c>
      <c r="L27" s="29">
        <v>35569.97</v>
      </c>
      <c r="M27" s="29">
        <v>0</v>
      </c>
      <c r="N27" s="29">
        <v>0</v>
      </c>
      <c r="O27" s="30">
        <f t="shared" si="0"/>
        <v>64517.520000000004</v>
      </c>
      <c r="P27" s="29">
        <v>3184.23</v>
      </c>
      <c r="Q27" s="29">
        <v>5662.79</v>
      </c>
      <c r="R27" s="32">
        <v>7368.61</v>
      </c>
      <c r="S27" s="32">
        <v>16215.63</v>
      </c>
      <c r="T27" s="33">
        <f t="shared" si="1"/>
        <v>48301.89000000001</v>
      </c>
    </row>
    <row r="28" spans="1:20" ht="17.25" customHeight="1">
      <c r="A28" s="27" t="s">
        <v>84</v>
      </c>
      <c r="B28" s="28" t="s">
        <v>85</v>
      </c>
      <c r="C28" s="29">
        <v>28947.55</v>
      </c>
      <c r="D28" s="27"/>
      <c r="E28" s="29">
        <v>0</v>
      </c>
      <c r="F28" s="29">
        <v>0</v>
      </c>
      <c r="G28" s="29">
        <v>3538.03</v>
      </c>
      <c r="H28" s="29">
        <v>0</v>
      </c>
      <c r="I28" s="30">
        <v>32485.58</v>
      </c>
      <c r="J28" s="29">
        <v>0</v>
      </c>
      <c r="K28" s="29">
        <v>0</v>
      </c>
      <c r="L28" s="29">
        <v>20215.75</v>
      </c>
      <c r="M28" s="29">
        <v>0</v>
      </c>
      <c r="N28" s="29">
        <v>3184.23</v>
      </c>
      <c r="O28" s="30">
        <f t="shared" si="0"/>
        <v>55885.56</v>
      </c>
      <c r="P28" s="29">
        <v>3184.23</v>
      </c>
      <c r="Q28" s="29">
        <v>7193.5</v>
      </c>
      <c r="R28" s="32">
        <v>8591.93</v>
      </c>
      <c r="S28" s="32">
        <v>18969.66</v>
      </c>
      <c r="T28" s="33">
        <f t="shared" si="1"/>
        <v>36915.899999999994</v>
      </c>
    </row>
    <row r="29" spans="1:20" ht="17.25" customHeight="1">
      <c r="A29" s="27" t="s">
        <v>86</v>
      </c>
      <c r="B29" s="28" t="s">
        <v>87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19487.98</v>
      </c>
      <c r="M29" s="29">
        <v>0</v>
      </c>
      <c r="N29" s="29">
        <v>0</v>
      </c>
      <c r="O29" s="30">
        <f t="shared" si="0"/>
        <v>48435.53</v>
      </c>
      <c r="P29" s="29">
        <v>3184.23</v>
      </c>
      <c r="Q29" s="29">
        <v>6215.55</v>
      </c>
      <c r="R29" s="32">
        <v>927.5000000000005</v>
      </c>
      <c r="S29" s="32">
        <v>10327.28</v>
      </c>
      <c r="T29" s="33">
        <f t="shared" si="1"/>
        <v>38108.25</v>
      </c>
    </row>
    <row r="30" spans="1:20" ht="17.25" customHeight="1">
      <c r="A30" s="27" t="s">
        <v>88</v>
      </c>
      <c r="B30" s="28" t="s">
        <v>89</v>
      </c>
      <c r="C30" s="29">
        <v>28947.55</v>
      </c>
      <c r="D30" s="27"/>
      <c r="E30" s="29">
        <v>0</v>
      </c>
      <c r="F30" s="29">
        <v>0</v>
      </c>
      <c r="G30" s="29">
        <v>9649.17</v>
      </c>
      <c r="H30" s="29">
        <v>4833.72</v>
      </c>
      <c r="I30" s="30">
        <v>33763</v>
      </c>
      <c r="J30" s="29">
        <v>0</v>
      </c>
      <c r="K30" s="29">
        <v>0</v>
      </c>
      <c r="L30" s="29">
        <v>6839.6</v>
      </c>
      <c r="M30" s="29">
        <v>0</v>
      </c>
      <c r="N30" s="29">
        <v>3184.23</v>
      </c>
      <c r="O30" s="30">
        <f t="shared" si="0"/>
        <v>43786.83</v>
      </c>
      <c r="P30" s="29">
        <v>3184.23</v>
      </c>
      <c r="Q30" s="29">
        <v>8363.33</v>
      </c>
      <c r="R30" s="32">
        <v>2582.310000000001</v>
      </c>
      <c r="S30" s="32">
        <v>14129.87</v>
      </c>
      <c r="T30" s="33">
        <f t="shared" si="1"/>
        <v>29656.96</v>
      </c>
    </row>
    <row r="31" spans="1:20" ht="17.25" customHeight="1">
      <c r="A31" s="27" t="s">
        <v>90</v>
      </c>
      <c r="B31" s="28" t="s">
        <v>91</v>
      </c>
      <c r="C31" s="29">
        <v>28947.55</v>
      </c>
      <c r="D31" s="27"/>
      <c r="E31" s="29">
        <v>0</v>
      </c>
      <c r="F31" s="29">
        <v>0</v>
      </c>
      <c r="G31" s="29">
        <v>0</v>
      </c>
      <c r="H31" s="29">
        <v>0</v>
      </c>
      <c r="I31" s="30">
        <v>28947.55</v>
      </c>
      <c r="J31" s="29">
        <v>0</v>
      </c>
      <c r="K31" s="29">
        <v>0</v>
      </c>
      <c r="L31" s="29">
        <v>6453.48</v>
      </c>
      <c r="M31" s="29">
        <v>0</v>
      </c>
      <c r="N31" s="29">
        <v>0</v>
      </c>
      <c r="O31" s="30">
        <f t="shared" si="0"/>
        <v>35401.03</v>
      </c>
      <c r="P31" s="29">
        <v>3184.23</v>
      </c>
      <c r="Q31" s="29">
        <v>4849.64</v>
      </c>
      <c r="R31" s="32">
        <v>5379.470000000001</v>
      </c>
      <c r="S31" s="32">
        <v>13413.34</v>
      </c>
      <c r="T31" s="33">
        <f t="shared" si="1"/>
        <v>21987.69</v>
      </c>
    </row>
    <row r="32" spans="1:20" ht="17.25" customHeight="1">
      <c r="A32" s="27" t="s">
        <v>92</v>
      </c>
      <c r="B32" s="28" t="s">
        <v>93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36171.53</v>
      </c>
      <c r="M32" s="29">
        <v>0</v>
      </c>
      <c r="N32" s="29">
        <v>3184.23</v>
      </c>
      <c r="O32" s="30">
        <f t="shared" si="0"/>
        <v>68303.31</v>
      </c>
      <c r="P32" s="29">
        <v>3184.23</v>
      </c>
      <c r="Q32" s="29">
        <v>6830.53</v>
      </c>
      <c r="R32" s="32">
        <v>10025.330000000002</v>
      </c>
      <c r="S32" s="32">
        <v>20040.09</v>
      </c>
      <c r="T32" s="33">
        <f t="shared" si="1"/>
        <v>48263.22</v>
      </c>
    </row>
    <row r="33" spans="1:20" ht="17.25" customHeight="1">
      <c r="A33" s="27" t="s">
        <v>94</v>
      </c>
      <c r="B33" s="28" t="s">
        <v>95</v>
      </c>
      <c r="C33" s="29">
        <v>30471.1</v>
      </c>
      <c r="D33" s="27" t="s">
        <v>96</v>
      </c>
      <c r="E33" s="29">
        <v>6094.22</v>
      </c>
      <c r="F33" s="29">
        <v>0</v>
      </c>
      <c r="G33" s="29">
        <v>0</v>
      </c>
      <c r="H33" s="29">
        <v>2802.32</v>
      </c>
      <c r="I33" s="30">
        <v>33763</v>
      </c>
      <c r="J33" s="29">
        <v>0</v>
      </c>
      <c r="K33" s="29">
        <v>0</v>
      </c>
      <c r="L33" s="29">
        <v>40385.42</v>
      </c>
      <c r="M33" s="29">
        <v>0</v>
      </c>
      <c r="N33" s="29">
        <v>0</v>
      </c>
      <c r="O33" s="30">
        <f t="shared" si="0"/>
        <v>74148.42</v>
      </c>
      <c r="P33" s="29">
        <v>3351.82</v>
      </c>
      <c r="Q33" s="29">
        <v>6298.8</v>
      </c>
      <c r="R33" s="32">
        <v>10953.34</v>
      </c>
      <c r="S33" s="32">
        <v>20603.96</v>
      </c>
      <c r="T33" s="33">
        <f t="shared" si="1"/>
        <v>53544.46</v>
      </c>
    </row>
    <row r="34" spans="1:20" ht="17.25" customHeight="1">
      <c r="A34" s="27" t="s">
        <v>97</v>
      </c>
      <c r="B34" s="28" t="s">
        <v>98</v>
      </c>
      <c r="C34" s="29">
        <v>28947.55</v>
      </c>
      <c r="D34" s="27"/>
      <c r="E34" s="29">
        <v>0</v>
      </c>
      <c r="F34" s="29">
        <v>0</v>
      </c>
      <c r="G34" s="29">
        <v>1608.2</v>
      </c>
      <c r="H34" s="29">
        <v>0</v>
      </c>
      <c r="I34" s="30">
        <v>30555.75</v>
      </c>
      <c r="J34" s="29">
        <v>0</v>
      </c>
      <c r="K34" s="29">
        <v>0</v>
      </c>
      <c r="L34" s="29">
        <v>5777.73</v>
      </c>
      <c r="M34" s="29">
        <v>0</v>
      </c>
      <c r="N34" s="29">
        <v>0</v>
      </c>
      <c r="O34" s="30">
        <f t="shared" si="0"/>
        <v>36333.479999999996</v>
      </c>
      <c r="P34" s="29">
        <v>3184.23</v>
      </c>
      <c r="Q34" s="29">
        <v>6449.26</v>
      </c>
      <c r="R34" s="32">
        <v>503.9899999999993</v>
      </c>
      <c r="S34" s="32">
        <v>10137.48</v>
      </c>
      <c r="T34" s="33">
        <f t="shared" si="1"/>
        <v>26195.999999999996</v>
      </c>
    </row>
    <row r="35" spans="1:20" ht="17.25" customHeight="1">
      <c r="A35" s="27" t="s">
        <v>99</v>
      </c>
      <c r="B35" s="28" t="s">
        <v>100</v>
      </c>
      <c r="C35" s="29">
        <v>28947.55</v>
      </c>
      <c r="D35" s="27" t="s">
        <v>101</v>
      </c>
      <c r="E35" s="29">
        <v>4265.95</v>
      </c>
      <c r="F35" s="29">
        <v>0</v>
      </c>
      <c r="G35" s="29">
        <v>0</v>
      </c>
      <c r="H35" s="29">
        <v>0</v>
      </c>
      <c r="I35" s="30">
        <v>33213.5</v>
      </c>
      <c r="J35" s="29">
        <v>0</v>
      </c>
      <c r="K35" s="29">
        <v>0</v>
      </c>
      <c r="L35" s="29">
        <v>6622.42</v>
      </c>
      <c r="M35" s="29">
        <v>0</v>
      </c>
      <c r="N35" s="29">
        <v>0</v>
      </c>
      <c r="O35" s="30">
        <f t="shared" si="0"/>
        <v>39835.92</v>
      </c>
      <c r="P35" s="29">
        <v>3184.23</v>
      </c>
      <c r="Q35" s="29">
        <v>7232.28</v>
      </c>
      <c r="R35" s="32">
        <v>2048.9300000000007</v>
      </c>
      <c r="S35" s="32">
        <v>12465.44</v>
      </c>
      <c r="T35" s="33">
        <f t="shared" si="1"/>
        <v>27370.479999999996</v>
      </c>
    </row>
    <row r="36" spans="1:20" ht="17.25" customHeight="1">
      <c r="A36" s="27" t="s">
        <v>102</v>
      </c>
      <c r="B36" s="28" t="s">
        <v>103</v>
      </c>
      <c r="C36" s="29">
        <v>28947.55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28947.55</v>
      </c>
      <c r="J36" s="29">
        <v>0</v>
      </c>
      <c r="K36" s="29">
        <v>0</v>
      </c>
      <c r="L36" s="29">
        <v>6453.48</v>
      </c>
      <c r="M36" s="29">
        <v>5789.51</v>
      </c>
      <c r="N36" s="29">
        <v>0</v>
      </c>
      <c r="O36" s="30">
        <f t="shared" si="0"/>
        <v>41190.54</v>
      </c>
      <c r="P36" s="29">
        <v>3184.23</v>
      </c>
      <c r="Q36" s="29">
        <v>7703.39</v>
      </c>
      <c r="R36" s="32">
        <v>7659.1500000000015</v>
      </c>
      <c r="S36" s="32">
        <v>18546.77</v>
      </c>
      <c r="T36" s="33">
        <f t="shared" si="1"/>
        <v>22643.77</v>
      </c>
    </row>
    <row r="37" spans="1:20" ht="17.25" customHeight="1">
      <c r="A37" s="27" t="s">
        <v>104</v>
      </c>
      <c r="B37" s="28" t="s">
        <v>105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1400</v>
      </c>
      <c r="M37" s="29">
        <v>0</v>
      </c>
      <c r="N37" s="29">
        <v>0</v>
      </c>
      <c r="O37" s="30">
        <f t="shared" si="0"/>
        <v>30347.55</v>
      </c>
      <c r="P37" s="29">
        <v>3184.23</v>
      </c>
      <c r="Q37" s="29">
        <v>6215.55</v>
      </c>
      <c r="R37" s="32">
        <v>4.547473508864641E-13</v>
      </c>
      <c r="S37" s="32">
        <v>9399.78</v>
      </c>
      <c r="T37" s="33">
        <f t="shared" si="1"/>
        <v>20947.769999999997</v>
      </c>
    </row>
    <row r="38" spans="1:20" ht="17.25" customHeight="1">
      <c r="A38" s="27" t="s">
        <v>106</v>
      </c>
      <c r="B38" s="28" t="s">
        <v>107</v>
      </c>
      <c r="C38" s="29">
        <v>28947.55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28947.55</v>
      </c>
      <c r="J38" s="29">
        <v>0</v>
      </c>
      <c r="K38" s="29">
        <v>0</v>
      </c>
      <c r="L38" s="29">
        <v>19560.37</v>
      </c>
      <c r="M38" s="29">
        <v>0</v>
      </c>
      <c r="N38" s="29">
        <v>0</v>
      </c>
      <c r="O38" s="30">
        <f t="shared" si="0"/>
        <v>48507.92</v>
      </c>
      <c r="P38" s="29">
        <v>3184.23</v>
      </c>
      <c r="Q38" s="29">
        <v>6007</v>
      </c>
      <c r="R38" s="32">
        <v>5052.120000000001</v>
      </c>
      <c r="S38" s="32">
        <v>14243.35</v>
      </c>
      <c r="T38" s="33">
        <f t="shared" si="1"/>
        <v>34264.57</v>
      </c>
    </row>
    <row r="39" spans="1:20" ht="17.25" customHeight="1">
      <c r="A39" s="27" t="s">
        <v>108</v>
      </c>
      <c r="B39" s="28" t="s">
        <v>109</v>
      </c>
      <c r="C39" s="29">
        <v>28947.55</v>
      </c>
      <c r="D39" s="27"/>
      <c r="E39" s="29">
        <v>0</v>
      </c>
      <c r="F39" s="29">
        <v>0</v>
      </c>
      <c r="G39" s="29">
        <v>321.64</v>
      </c>
      <c r="H39" s="29">
        <v>0</v>
      </c>
      <c r="I39" s="30">
        <v>29269.19</v>
      </c>
      <c r="J39" s="29">
        <v>0</v>
      </c>
      <c r="K39" s="29">
        <v>0</v>
      </c>
      <c r="L39" s="29">
        <v>6839.6</v>
      </c>
      <c r="M39" s="29">
        <v>0</v>
      </c>
      <c r="N39" s="29">
        <v>3184.23</v>
      </c>
      <c r="O39" s="30">
        <f t="shared" si="0"/>
        <v>39293.02</v>
      </c>
      <c r="P39" s="29">
        <v>3184.23</v>
      </c>
      <c r="Q39" s="29">
        <v>7127.53</v>
      </c>
      <c r="R39" s="32">
        <v>2572.780000000001</v>
      </c>
      <c r="S39" s="32">
        <v>12884.54</v>
      </c>
      <c r="T39" s="33">
        <f t="shared" si="1"/>
        <v>26408.479999999996</v>
      </c>
    </row>
    <row r="40" spans="1:20" ht="17.25" customHeight="1">
      <c r="A40" s="27" t="s">
        <v>110</v>
      </c>
      <c r="B40" s="28" t="s">
        <v>111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35642.36</v>
      </c>
      <c r="M40" s="29">
        <v>0</v>
      </c>
      <c r="N40" s="29">
        <v>0</v>
      </c>
      <c r="O40" s="30">
        <f t="shared" si="0"/>
        <v>64589.91</v>
      </c>
      <c r="P40" s="29">
        <v>3184.23</v>
      </c>
      <c r="Q40" s="29">
        <v>5544.26</v>
      </c>
      <c r="R40" s="32">
        <v>9039.13</v>
      </c>
      <c r="S40" s="32">
        <v>17767.62</v>
      </c>
      <c r="T40" s="33">
        <f t="shared" si="1"/>
        <v>46822.29000000001</v>
      </c>
    </row>
    <row r="41" spans="1:20" ht="17.25" customHeight="1">
      <c r="A41" s="27" t="s">
        <v>112</v>
      </c>
      <c r="B41" s="37" t="s">
        <v>113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5777.73</v>
      </c>
      <c r="M41" s="29">
        <v>0</v>
      </c>
      <c r="N41" s="29">
        <v>0</v>
      </c>
      <c r="O41" s="30">
        <f t="shared" si="0"/>
        <v>34725.28</v>
      </c>
      <c r="P41" s="29">
        <v>3184.23</v>
      </c>
      <c r="Q41" s="29">
        <v>6111.28</v>
      </c>
      <c r="R41" s="32">
        <v>4794.119999999999</v>
      </c>
      <c r="S41" s="32">
        <v>14089.63</v>
      </c>
      <c r="T41" s="33">
        <f t="shared" si="1"/>
        <v>20635.65</v>
      </c>
    </row>
    <row r="42" spans="1:20" ht="17.25" customHeight="1">
      <c r="A42" s="27" t="s">
        <v>114</v>
      </c>
      <c r="B42" s="28" t="s">
        <v>115</v>
      </c>
      <c r="C42" s="29">
        <v>28947.55</v>
      </c>
      <c r="D42" s="27"/>
      <c r="E42" s="29">
        <v>0</v>
      </c>
      <c r="F42" s="29">
        <v>0</v>
      </c>
      <c r="G42" s="29">
        <f>4824.59-9.14</f>
        <v>4815.45</v>
      </c>
      <c r="H42" s="29">
        <v>0</v>
      </c>
      <c r="I42" s="30">
        <f>C42+G42</f>
        <v>33763</v>
      </c>
      <c r="J42" s="29">
        <v>0</v>
      </c>
      <c r="K42" s="29">
        <v>0</v>
      </c>
      <c r="L42" s="29">
        <v>38858.75</v>
      </c>
      <c r="M42" s="29">
        <v>0</v>
      </c>
      <c r="N42" s="29">
        <v>0</v>
      </c>
      <c r="O42" s="30">
        <f t="shared" si="0"/>
        <v>72621.75</v>
      </c>
      <c r="P42" s="29">
        <v>3184.23</v>
      </c>
      <c r="Q42" s="29">
        <v>5931.23</v>
      </c>
      <c r="R42" s="32">
        <v>5702.220000000001</v>
      </c>
      <c r="S42" s="32">
        <v>14817.68</v>
      </c>
      <c r="T42" s="33">
        <f t="shared" si="1"/>
        <v>57804.07</v>
      </c>
    </row>
    <row r="43" spans="1:20" ht="17.25" customHeight="1">
      <c r="A43" s="27" t="s">
        <v>116</v>
      </c>
      <c r="B43" s="28" t="s">
        <v>117</v>
      </c>
      <c r="C43" s="29">
        <v>28947.55</v>
      </c>
      <c r="D43" s="27"/>
      <c r="E43" s="29">
        <v>0</v>
      </c>
      <c r="F43" s="29">
        <v>1120</v>
      </c>
      <c r="G43" s="29">
        <v>0</v>
      </c>
      <c r="H43" s="29">
        <v>0</v>
      </c>
      <c r="I43" s="30">
        <v>30067.55</v>
      </c>
      <c r="J43" s="29">
        <v>0</v>
      </c>
      <c r="K43" s="29">
        <v>0</v>
      </c>
      <c r="L43" s="29">
        <v>7223.98</v>
      </c>
      <c r="M43" s="29">
        <v>0</v>
      </c>
      <c r="N43" s="29">
        <v>3307.43</v>
      </c>
      <c r="O43" s="30">
        <f t="shared" si="0"/>
        <v>40598.96</v>
      </c>
      <c r="P43" s="29">
        <v>3307.43</v>
      </c>
      <c r="Q43" s="29">
        <v>6692.8</v>
      </c>
      <c r="R43" s="32">
        <v>3849.5400000000004</v>
      </c>
      <c r="S43" s="32">
        <v>13849.77</v>
      </c>
      <c r="T43" s="33">
        <f t="shared" si="1"/>
        <v>26749.19</v>
      </c>
    </row>
    <row r="44" spans="1:20" ht="17.25" customHeight="1">
      <c r="A44" s="27" t="s">
        <v>118</v>
      </c>
      <c r="B44" s="28" t="s">
        <v>119</v>
      </c>
      <c r="C44" s="29">
        <v>28947.55</v>
      </c>
      <c r="D44" s="27"/>
      <c r="E44" s="29">
        <v>0</v>
      </c>
      <c r="F44" s="29">
        <v>0</v>
      </c>
      <c r="G44" s="29">
        <v>9649.17</v>
      </c>
      <c r="H44" s="29">
        <f>4512.08+321.64</f>
        <v>4833.72</v>
      </c>
      <c r="I44" s="30">
        <f>C44+G44-H44</f>
        <v>33763</v>
      </c>
      <c r="J44" s="29">
        <v>0</v>
      </c>
      <c r="K44" s="29">
        <v>0</v>
      </c>
      <c r="L44" s="29">
        <v>40779.45</v>
      </c>
      <c r="M44" s="29">
        <v>0</v>
      </c>
      <c r="N44" s="29">
        <v>0</v>
      </c>
      <c r="O44" s="30">
        <f t="shared" si="0"/>
        <v>74542.45</v>
      </c>
      <c r="P44" s="29">
        <v>3184.23</v>
      </c>
      <c r="Q44" s="29">
        <v>7628.25</v>
      </c>
      <c r="R44" s="32">
        <v>1851.4700000000007</v>
      </c>
      <c r="S44" s="32">
        <v>12663.95</v>
      </c>
      <c r="T44" s="33">
        <f t="shared" si="1"/>
        <v>61878.5</v>
      </c>
    </row>
    <row r="45" spans="1:20" ht="17.25" customHeight="1">
      <c r="A45" s="27" t="s">
        <v>120</v>
      </c>
      <c r="B45" s="28" t="s">
        <v>121</v>
      </c>
      <c r="C45" s="29">
        <v>28947.55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28947.55</v>
      </c>
      <c r="J45" s="29">
        <v>0</v>
      </c>
      <c r="K45" s="29">
        <v>0</v>
      </c>
      <c r="L45" s="29">
        <v>36171.53</v>
      </c>
      <c r="M45" s="29">
        <v>0</v>
      </c>
      <c r="N45" s="29">
        <v>3184.23</v>
      </c>
      <c r="O45" s="30">
        <f t="shared" si="0"/>
        <v>68303.31</v>
      </c>
      <c r="P45" s="29">
        <v>3184.23</v>
      </c>
      <c r="Q45" s="29">
        <v>6934.8</v>
      </c>
      <c r="R45" s="32">
        <v>6714.560000000001</v>
      </c>
      <c r="S45" s="32">
        <v>16833.59</v>
      </c>
      <c r="T45" s="33">
        <f t="shared" si="1"/>
        <v>51469.72</v>
      </c>
    </row>
    <row r="46" spans="1:20" ht="17.25" customHeight="1">
      <c r="A46" s="27" t="s">
        <v>122</v>
      </c>
      <c r="B46" s="28" t="s">
        <v>123</v>
      </c>
      <c r="C46" s="29">
        <v>28947.55</v>
      </c>
      <c r="D46" s="27"/>
      <c r="E46" s="29">
        <v>0</v>
      </c>
      <c r="F46" s="29">
        <v>0</v>
      </c>
      <c r="G46" s="29">
        <v>0</v>
      </c>
      <c r="H46" s="29">
        <v>0</v>
      </c>
      <c r="I46" s="30">
        <v>28947.55</v>
      </c>
      <c r="J46" s="29">
        <v>0</v>
      </c>
      <c r="K46" s="29">
        <v>0</v>
      </c>
      <c r="L46" s="29">
        <v>6839.6</v>
      </c>
      <c r="M46" s="29">
        <v>0</v>
      </c>
      <c r="N46" s="29">
        <v>3184.23</v>
      </c>
      <c r="O46" s="30">
        <f t="shared" si="0"/>
        <v>38971.38</v>
      </c>
      <c r="P46" s="29">
        <v>3184.23</v>
      </c>
      <c r="Q46" s="29">
        <v>5688.58</v>
      </c>
      <c r="R46" s="32">
        <v>9098.070000000002</v>
      </c>
      <c r="S46" s="32">
        <v>17970.88</v>
      </c>
      <c r="T46" s="33">
        <f t="shared" si="1"/>
        <v>21000.499999999996</v>
      </c>
    </row>
    <row r="47" spans="1:20" ht="17.25" customHeight="1">
      <c r="A47" s="27" t="s">
        <v>124</v>
      </c>
      <c r="B47" s="28" t="s">
        <v>125</v>
      </c>
      <c r="C47" s="29">
        <v>28947.55</v>
      </c>
      <c r="D47" s="27"/>
      <c r="E47" s="29">
        <v>0</v>
      </c>
      <c r="F47" s="29">
        <v>0</v>
      </c>
      <c r="G47" s="29">
        <v>9649.17</v>
      </c>
      <c r="H47" s="29">
        <v>4833.72</v>
      </c>
      <c r="I47" s="30">
        <v>33763</v>
      </c>
      <c r="J47" s="29">
        <v>0</v>
      </c>
      <c r="K47" s="29">
        <v>0</v>
      </c>
      <c r="L47" s="29">
        <v>21628.18</v>
      </c>
      <c r="M47" s="29">
        <v>0</v>
      </c>
      <c r="N47" s="29">
        <v>0</v>
      </c>
      <c r="O47" s="30">
        <f t="shared" si="0"/>
        <v>55391.18</v>
      </c>
      <c r="P47" s="29">
        <v>3184.23</v>
      </c>
      <c r="Q47" s="29">
        <v>7383.39</v>
      </c>
      <c r="R47" s="32">
        <v>3729.759999999999</v>
      </c>
      <c r="S47" s="32">
        <v>14297.38</v>
      </c>
      <c r="T47" s="33">
        <f t="shared" si="1"/>
        <v>41093.8</v>
      </c>
    </row>
    <row r="48" spans="1:20" ht="17.25" customHeight="1">
      <c r="A48" s="27" t="s">
        <v>126</v>
      </c>
      <c r="B48" s="28" t="s">
        <v>127</v>
      </c>
      <c r="C48" s="29">
        <v>28947.55</v>
      </c>
      <c r="D48" s="27" t="s">
        <v>128</v>
      </c>
      <c r="E48" s="29">
        <v>4265.95</v>
      </c>
      <c r="F48" s="29">
        <v>0</v>
      </c>
      <c r="G48" s="29">
        <v>0</v>
      </c>
      <c r="H48" s="29">
        <v>0</v>
      </c>
      <c r="I48" s="30">
        <v>33213.5</v>
      </c>
      <c r="J48" s="29">
        <v>0</v>
      </c>
      <c r="K48" s="29">
        <v>0</v>
      </c>
      <c r="L48" s="29">
        <v>6839.6</v>
      </c>
      <c r="M48" s="29">
        <v>0</v>
      </c>
      <c r="N48" s="29">
        <v>3184.23</v>
      </c>
      <c r="O48" s="30">
        <f t="shared" si="0"/>
        <v>43237.33</v>
      </c>
      <c r="P48" s="29">
        <v>3184.23</v>
      </c>
      <c r="Q48" s="29">
        <v>8212.22</v>
      </c>
      <c r="R48" s="32">
        <v>2108.9500000000003</v>
      </c>
      <c r="S48" s="32">
        <v>13505.4</v>
      </c>
      <c r="T48" s="33">
        <f t="shared" si="1"/>
        <v>29731.93</v>
      </c>
    </row>
    <row r="49" spans="1:20" ht="17.25" customHeight="1">
      <c r="A49" s="27" t="s">
        <v>129</v>
      </c>
      <c r="B49" s="28" t="s">
        <v>130</v>
      </c>
      <c r="C49" s="29">
        <v>28947.55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28947.55</v>
      </c>
      <c r="J49" s="29">
        <v>0</v>
      </c>
      <c r="K49" s="29">
        <v>0</v>
      </c>
      <c r="L49" s="29">
        <v>6694.81</v>
      </c>
      <c r="M49" s="29">
        <v>0</v>
      </c>
      <c r="N49" s="29">
        <v>0</v>
      </c>
      <c r="O49" s="30">
        <f t="shared" si="0"/>
        <v>35642.36</v>
      </c>
      <c r="P49" s="29">
        <v>3184.23</v>
      </c>
      <c r="Q49" s="29">
        <v>6007</v>
      </c>
      <c r="R49" s="32">
        <v>5554.560000000001</v>
      </c>
      <c r="S49" s="32">
        <v>14745.79</v>
      </c>
      <c r="T49" s="33">
        <f t="shared" si="1"/>
        <v>20896.57</v>
      </c>
    </row>
    <row r="50" spans="1:20" ht="17.25" customHeight="1">
      <c r="A50" s="27" t="s">
        <v>131</v>
      </c>
      <c r="B50" s="28" t="s">
        <v>132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28947.55</v>
      </c>
      <c r="J50" s="29">
        <v>0</v>
      </c>
      <c r="K50" s="29">
        <v>0</v>
      </c>
      <c r="L50" s="29">
        <v>19705.16</v>
      </c>
      <c r="M50" s="29">
        <v>0</v>
      </c>
      <c r="N50" s="29">
        <v>3184.23</v>
      </c>
      <c r="O50" s="30">
        <f t="shared" si="0"/>
        <v>51836.94</v>
      </c>
      <c r="P50" s="29">
        <v>3184.23</v>
      </c>
      <c r="Q50" s="29">
        <v>6934.8</v>
      </c>
      <c r="R50" s="32">
        <v>2766.0399999999995</v>
      </c>
      <c r="S50" s="32">
        <v>12885.07</v>
      </c>
      <c r="T50" s="33">
        <f t="shared" si="1"/>
        <v>38951.87</v>
      </c>
    </row>
    <row r="51" spans="1:20" ht="17.25" customHeight="1">
      <c r="A51" s="27" t="s">
        <v>133</v>
      </c>
      <c r="B51" s="28" t="s">
        <v>134</v>
      </c>
      <c r="C51" s="29">
        <v>28947.55</v>
      </c>
      <c r="D51" s="27"/>
      <c r="E51" s="29">
        <v>0</v>
      </c>
      <c r="F51" s="29">
        <v>0</v>
      </c>
      <c r="G51" s="29">
        <v>2251.47</v>
      </c>
      <c r="H51" s="29">
        <v>0</v>
      </c>
      <c r="I51" s="30">
        <v>31199.02</v>
      </c>
      <c r="J51" s="29">
        <v>0</v>
      </c>
      <c r="K51" s="29">
        <v>0</v>
      </c>
      <c r="L51" s="29">
        <v>20705.82</v>
      </c>
      <c r="M51" s="29">
        <v>0</v>
      </c>
      <c r="N51" s="29">
        <v>0</v>
      </c>
      <c r="O51" s="30">
        <f t="shared" si="0"/>
        <v>51904.84</v>
      </c>
      <c r="P51" s="29">
        <v>3184.23</v>
      </c>
      <c r="Q51" s="29">
        <v>6163.42</v>
      </c>
      <c r="R51" s="32">
        <v>9739.74</v>
      </c>
      <c r="S51" s="32">
        <v>19087.39</v>
      </c>
      <c r="T51" s="33">
        <f t="shared" si="1"/>
        <v>32817.45</v>
      </c>
    </row>
    <row r="52" spans="1:20" ht="17.25" customHeight="1">
      <c r="A52" s="27" t="s">
        <v>135</v>
      </c>
      <c r="B52" s="37" t="s">
        <v>136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v>19487.98</v>
      </c>
      <c r="M52" s="29">
        <v>0</v>
      </c>
      <c r="N52" s="29">
        <v>0</v>
      </c>
      <c r="O52" s="30">
        <f t="shared" si="0"/>
        <v>48435.53</v>
      </c>
      <c r="P52" s="29">
        <v>3184.23</v>
      </c>
      <c r="Q52" s="29">
        <v>4912.34</v>
      </c>
      <c r="R52" s="32">
        <v>5938.780000000001</v>
      </c>
      <c r="S52" s="32">
        <v>14035.35</v>
      </c>
      <c r="T52" s="33">
        <f t="shared" si="1"/>
        <v>34400.18</v>
      </c>
    </row>
    <row r="53" spans="1:20" ht="17.25" customHeight="1">
      <c r="A53" s="27" t="s">
        <v>137</v>
      </c>
      <c r="B53" s="28" t="s">
        <v>138</v>
      </c>
      <c r="C53" s="29">
        <v>28947.55</v>
      </c>
      <c r="D53" s="27" t="s">
        <v>139</v>
      </c>
      <c r="E53" s="29">
        <v>4265.95</v>
      </c>
      <c r="F53" s="29">
        <v>0</v>
      </c>
      <c r="G53" s="29">
        <v>0</v>
      </c>
      <c r="H53" s="29">
        <v>0</v>
      </c>
      <c r="I53" s="30">
        <v>33213.5</v>
      </c>
      <c r="J53" s="29">
        <v>0</v>
      </c>
      <c r="K53" s="29">
        <v>0</v>
      </c>
      <c r="L53" s="29">
        <v>39908.31</v>
      </c>
      <c r="M53" s="29">
        <v>0</v>
      </c>
      <c r="N53" s="29">
        <v>0</v>
      </c>
      <c r="O53" s="30">
        <f t="shared" si="0"/>
        <v>73121.81</v>
      </c>
      <c r="P53" s="29">
        <v>3184.23</v>
      </c>
      <c r="Q53" s="29">
        <v>7284.41</v>
      </c>
      <c r="R53" s="32">
        <v>6043.440000000002</v>
      </c>
      <c r="S53" s="32">
        <v>16512.08</v>
      </c>
      <c r="T53" s="33">
        <f t="shared" si="1"/>
        <v>56609.729999999996</v>
      </c>
    </row>
    <row r="54" spans="1:20" ht="17.25" customHeight="1">
      <c r="A54" s="27" t="s">
        <v>140</v>
      </c>
      <c r="B54" s="28" t="s">
        <v>141</v>
      </c>
      <c r="C54" s="29">
        <v>28947.55</v>
      </c>
      <c r="D54" s="27"/>
      <c r="E54" s="29">
        <v>0</v>
      </c>
      <c r="F54" s="29">
        <v>0</v>
      </c>
      <c r="G54" s="29">
        <v>9649.17</v>
      </c>
      <c r="H54" s="29">
        <v>4833.72</v>
      </c>
      <c r="I54" s="30">
        <v>33763</v>
      </c>
      <c r="J54" s="29">
        <v>0</v>
      </c>
      <c r="K54" s="29">
        <v>0</v>
      </c>
      <c r="L54" s="29">
        <v>6622.42</v>
      </c>
      <c r="M54" s="29">
        <v>0</v>
      </c>
      <c r="N54" s="29">
        <v>0</v>
      </c>
      <c r="O54" s="30">
        <f t="shared" si="0"/>
        <v>40385.42</v>
      </c>
      <c r="P54" s="29">
        <v>3184.23</v>
      </c>
      <c r="Q54" s="29">
        <v>7435.53</v>
      </c>
      <c r="R54" s="32">
        <v>1851.4699999999998</v>
      </c>
      <c r="S54" s="32">
        <v>12471.23</v>
      </c>
      <c r="T54" s="33">
        <f t="shared" si="1"/>
        <v>27914.19</v>
      </c>
    </row>
    <row r="55" spans="1:20" ht="17.25" customHeight="1">
      <c r="A55" s="27" t="s">
        <v>142</v>
      </c>
      <c r="B55" s="28" t="s">
        <v>143</v>
      </c>
      <c r="C55" s="29">
        <v>28947.55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28947.55</v>
      </c>
      <c r="J55" s="29">
        <v>0</v>
      </c>
      <c r="K55" s="29">
        <v>0</v>
      </c>
      <c r="L55" s="29">
        <v>6694.81</v>
      </c>
      <c r="M55" s="29">
        <v>0</v>
      </c>
      <c r="N55" s="29">
        <v>0</v>
      </c>
      <c r="O55" s="30">
        <f t="shared" si="0"/>
        <v>35642.36</v>
      </c>
      <c r="P55" s="29">
        <v>3184.23</v>
      </c>
      <c r="Q55" s="29">
        <v>6215.55</v>
      </c>
      <c r="R55" s="32">
        <v>1042.8400000000006</v>
      </c>
      <c r="S55" s="32">
        <v>10442.62</v>
      </c>
      <c r="T55" s="33">
        <f t="shared" si="1"/>
        <v>25199.739999999998</v>
      </c>
    </row>
    <row r="56" spans="1:20" ht="17.25" customHeight="1">
      <c r="A56" s="27" t="s">
        <v>144</v>
      </c>
      <c r="B56" s="28" t="s">
        <v>145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6839.6</v>
      </c>
      <c r="M56" s="29">
        <v>0</v>
      </c>
      <c r="N56" s="29">
        <v>0</v>
      </c>
      <c r="O56" s="30">
        <f t="shared" si="0"/>
        <v>35787.15</v>
      </c>
      <c r="P56" s="29">
        <v>3184.23</v>
      </c>
      <c r="Q56" s="29">
        <v>6111.28</v>
      </c>
      <c r="R56" s="32">
        <v>3276.4</v>
      </c>
      <c r="S56" s="32">
        <v>12571.91</v>
      </c>
      <c r="T56" s="33">
        <f t="shared" si="1"/>
        <v>23215.24</v>
      </c>
    </row>
    <row r="57" spans="1:20" ht="17.25" customHeight="1">
      <c r="A57" s="27" t="s">
        <v>146</v>
      </c>
      <c r="B57" s="28" t="s">
        <v>147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35787.15</v>
      </c>
      <c r="M57" s="29">
        <v>0</v>
      </c>
      <c r="N57" s="29">
        <v>0</v>
      </c>
      <c r="O57" s="30">
        <f t="shared" si="0"/>
        <v>64734.7</v>
      </c>
      <c r="P57" s="29">
        <v>3184.23</v>
      </c>
      <c r="Q57" s="29">
        <v>6111.28</v>
      </c>
      <c r="R57" s="32">
        <v>888.3699999999994</v>
      </c>
      <c r="S57" s="32">
        <v>10183.88</v>
      </c>
      <c r="T57" s="33">
        <f t="shared" si="1"/>
        <v>54550.82</v>
      </c>
    </row>
    <row r="58" spans="1:20" ht="17.25" customHeight="1">
      <c r="A58" s="27" t="s">
        <v>148</v>
      </c>
      <c r="B58" s="28" t="s">
        <v>149</v>
      </c>
      <c r="C58" s="29">
        <v>28947.55</v>
      </c>
      <c r="D58" s="27"/>
      <c r="E58" s="29">
        <v>0</v>
      </c>
      <c r="F58" s="29">
        <v>0</v>
      </c>
      <c r="G58" s="29">
        <v>9649.17</v>
      </c>
      <c r="H58" s="29">
        <v>4833.72</v>
      </c>
      <c r="I58" s="30">
        <v>33763</v>
      </c>
      <c r="J58" s="29">
        <v>0</v>
      </c>
      <c r="K58" s="29">
        <v>0</v>
      </c>
      <c r="L58" s="29">
        <v>21845.36</v>
      </c>
      <c r="M58" s="29">
        <v>0</v>
      </c>
      <c r="N58" s="29">
        <v>0</v>
      </c>
      <c r="O58" s="30">
        <f t="shared" si="0"/>
        <v>55608.36</v>
      </c>
      <c r="P58" s="29">
        <v>3184.23</v>
      </c>
      <c r="Q58" s="29">
        <v>7435.53</v>
      </c>
      <c r="R58" s="32">
        <v>1957.4200000000005</v>
      </c>
      <c r="S58" s="32">
        <v>12577.18</v>
      </c>
      <c r="T58" s="33">
        <f t="shared" si="1"/>
        <v>43031.18</v>
      </c>
    </row>
    <row r="59" spans="1:20" ht="17.25" customHeight="1">
      <c r="A59" s="27" t="s">
        <v>150</v>
      </c>
      <c r="B59" s="28" t="s">
        <v>151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6622.42</v>
      </c>
      <c r="M59" s="29">
        <v>0</v>
      </c>
      <c r="N59" s="29">
        <v>0</v>
      </c>
      <c r="O59" s="30">
        <f t="shared" si="0"/>
        <v>35569.97</v>
      </c>
      <c r="P59" s="29">
        <v>3184.23</v>
      </c>
      <c r="Q59" s="29">
        <v>5374.52</v>
      </c>
      <c r="R59" s="32">
        <v>5145.450000000001</v>
      </c>
      <c r="S59" s="32">
        <v>13704.2</v>
      </c>
      <c r="T59" s="33">
        <f t="shared" si="1"/>
        <v>21865.77</v>
      </c>
    </row>
    <row r="60" spans="1:20" ht="17.25" customHeight="1">
      <c r="A60" s="27" t="s">
        <v>152</v>
      </c>
      <c r="B60" s="28" t="s">
        <v>153</v>
      </c>
      <c r="C60" s="29">
        <v>28947.55</v>
      </c>
      <c r="D60" s="27" t="s">
        <v>128</v>
      </c>
      <c r="E60" s="29">
        <v>4265.95</v>
      </c>
      <c r="F60" s="29">
        <v>0</v>
      </c>
      <c r="G60" s="29">
        <v>0</v>
      </c>
      <c r="H60" s="29">
        <v>0</v>
      </c>
      <c r="I60" s="30">
        <v>33213.5</v>
      </c>
      <c r="J60" s="29">
        <v>0</v>
      </c>
      <c r="K60" s="29">
        <v>0</v>
      </c>
      <c r="L60" s="29">
        <v>39908.31</v>
      </c>
      <c r="M60" s="29">
        <v>0</v>
      </c>
      <c r="N60" s="29">
        <v>0</v>
      </c>
      <c r="O60" s="30">
        <f t="shared" si="0"/>
        <v>73121.81</v>
      </c>
      <c r="P60" s="29">
        <v>3184.23</v>
      </c>
      <c r="Q60" s="29">
        <v>7388.69</v>
      </c>
      <c r="R60" s="32">
        <v>608.7400000000002</v>
      </c>
      <c r="S60" s="32">
        <v>11181.66</v>
      </c>
      <c r="T60" s="33">
        <f t="shared" si="1"/>
        <v>61940.149999999994</v>
      </c>
    </row>
    <row r="61" spans="1:20" ht="17.25" customHeight="1">
      <c r="A61" s="27" t="s">
        <v>154</v>
      </c>
      <c r="B61" s="28" t="s">
        <v>155</v>
      </c>
      <c r="C61" s="29">
        <v>28947.55</v>
      </c>
      <c r="D61" s="27"/>
      <c r="E61" s="29">
        <v>0</v>
      </c>
      <c r="F61" s="29">
        <v>0</v>
      </c>
      <c r="G61" s="29">
        <v>0</v>
      </c>
      <c r="H61" s="29">
        <v>0</v>
      </c>
      <c r="I61" s="30">
        <v>28947.55</v>
      </c>
      <c r="J61" s="29">
        <v>0</v>
      </c>
      <c r="K61" s="29">
        <v>0</v>
      </c>
      <c r="L61" s="29">
        <v>6622.42</v>
      </c>
      <c r="M61" s="29">
        <v>0</v>
      </c>
      <c r="N61" s="29">
        <v>0</v>
      </c>
      <c r="O61" s="30">
        <f t="shared" si="0"/>
        <v>35569.97</v>
      </c>
      <c r="P61" s="29">
        <v>3184.23</v>
      </c>
      <c r="Q61" s="29">
        <v>6215.55</v>
      </c>
      <c r="R61" s="32">
        <v>412.5100000000007</v>
      </c>
      <c r="S61" s="32">
        <v>9812.29</v>
      </c>
      <c r="T61" s="33">
        <f t="shared" si="1"/>
        <v>25757.68</v>
      </c>
    </row>
    <row r="62" spans="1:20" ht="17.25" customHeight="1">
      <c r="A62" s="27" t="s">
        <v>156</v>
      </c>
      <c r="B62" s="28" t="s">
        <v>157</v>
      </c>
      <c r="C62" s="29">
        <v>28947.55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28947.55</v>
      </c>
      <c r="J62" s="29">
        <v>0</v>
      </c>
      <c r="K62" s="29">
        <v>0</v>
      </c>
      <c r="L62" s="29">
        <v>19705.16</v>
      </c>
      <c r="M62" s="29">
        <v>0</v>
      </c>
      <c r="N62" s="29">
        <v>0</v>
      </c>
      <c r="O62" s="30">
        <f t="shared" si="0"/>
        <v>48652.71</v>
      </c>
      <c r="P62" s="29">
        <v>3184.23</v>
      </c>
      <c r="Q62" s="29">
        <v>6163.42</v>
      </c>
      <c r="R62" s="32">
        <v>2909.1300000000006</v>
      </c>
      <c r="S62" s="32">
        <v>12256.78</v>
      </c>
      <c r="T62" s="33">
        <f t="shared" si="1"/>
        <v>36395.93</v>
      </c>
    </row>
    <row r="63" spans="1:20" ht="17.25" customHeight="1">
      <c r="A63" s="27" t="s">
        <v>158</v>
      </c>
      <c r="B63" s="28" t="s">
        <v>159</v>
      </c>
      <c r="C63" s="29">
        <v>28947.55</v>
      </c>
      <c r="D63" s="27" t="s">
        <v>139</v>
      </c>
      <c r="E63" s="29">
        <v>4265.95</v>
      </c>
      <c r="F63" s="29">
        <v>0</v>
      </c>
      <c r="G63" s="29">
        <v>0</v>
      </c>
      <c r="H63" s="29">
        <v>0</v>
      </c>
      <c r="I63" s="30">
        <v>33213.5</v>
      </c>
      <c r="J63" s="29">
        <v>0</v>
      </c>
      <c r="K63" s="29">
        <v>0</v>
      </c>
      <c r="L63" s="29">
        <v>6622.42</v>
      </c>
      <c r="M63" s="29">
        <v>0</v>
      </c>
      <c r="N63" s="29">
        <v>0</v>
      </c>
      <c r="O63" s="30">
        <f t="shared" si="0"/>
        <v>39835.92</v>
      </c>
      <c r="P63" s="29">
        <v>3184.23</v>
      </c>
      <c r="Q63" s="29">
        <v>7232.28</v>
      </c>
      <c r="R63" s="32">
        <v>3805.39</v>
      </c>
      <c r="S63" s="32">
        <v>14221.9</v>
      </c>
      <c r="T63" s="33">
        <f t="shared" si="1"/>
        <v>25614.019999999997</v>
      </c>
    </row>
    <row r="64" spans="1:20" ht="17.25" customHeight="1">
      <c r="A64" s="27" t="s">
        <v>160</v>
      </c>
      <c r="B64" s="28" t="s">
        <v>161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20089.54</v>
      </c>
      <c r="M64" s="29">
        <v>0</v>
      </c>
      <c r="N64" s="29">
        <v>0</v>
      </c>
      <c r="O64" s="30">
        <f t="shared" si="0"/>
        <v>49037.09</v>
      </c>
      <c r="P64" s="29">
        <v>3184.23</v>
      </c>
      <c r="Q64" s="29">
        <v>4659.28</v>
      </c>
      <c r="R64" s="32">
        <v>10694</v>
      </c>
      <c r="S64" s="32">
        <v>18537.51</v>
      </c>
      <c r="T64" s="33">
        <f t="shared" si="1"/>
        <v>30499.579999999998</v>
      </c>
    </row>
    <row r="65" spans="1:20" ht="17.25" customHeight="1">
      <c r="A65" s="27" t="s">
        <v>162</v>
      </c>
      <c r="B65" s="28" t="s">
        <v>163</v>
      </c>
      <c r="C65" s="29">
        <v>28947.55</v>
      </c>
      <c r="D65" s="27"/>
      <c r="E65" s="29">
        <v>0</v>
      </c>
      <c r="F65" s="29">
        <v>0</v>
      </c>
      <c r="G65" s="29">
        <v>4739.94</v>
      </c>
      <c r="H65" s="29">
        <v>0</v>
      </c>
      <c r="I65" s="30">
        <v>33687.49</v>
      </c>
      <c r="J65" s="29">
        <v>0</v>
      </c>
      <c r="K65" s="29">
        <v>0</v>
      </c>
      <c r="L65" s="29">
        <v>21667.01</v>
      </c>
      <c r="M65" s="29">
        <v>0</v>
      </c>
      <c r="N65" s="29">
        <v>3184.23</v>
      </c>
      <c r="O65" s="30">
        <f t="shared" si="0"/>
        <v>58538.729999999996</v>
      </c>
      <c r="P65" s="29">
        <v>3184.23</v>
      </c>
      <c r="Q65" s="29">
        <v>8238.29</v>
      </c>
      <c r="R65" s="32">
        <v>8600.349999999999</v>
      </c>
      <c r="S65" s="32">
        <v>20022.87</v>
      </c>
      <c r="T65" s="33">
        <f t="shared" si="1"/>
        <v>38515.86</v>
      </c>
    </row>
    <row r="66" spans="1:20" ht="17.25" customHeight="1">
      <c r="A66" s="27" t="s">
        <v>164</v>
      </c>
      <c r="B66" s="28" t="s">
        <v>165</v>
      </c>
      <c r="C66" s="29">
        <v>28947.55</v>
      </c>
      <c r="D66" s="27"/>
      <c r="E66" s="29">
        <v>0</v>
      </c>
      <c r="F66" s="29">
        <v>0</v>
      </c>
      <c r="G66" s="29">
        <v>9649.17</v>
      </c>
      <c r="H66" s="29">
        <v>4833.72</v>
      </c>
      <c r="I66" s="30">
        <v>33763</v>
      </c>
      <c r="J66" s="29">
        <v>0</v>
      </c>
      <c r="K66" s="29">
        <v>0</v>
      </c>
      <c r="L66" s="29">
        <v>6839.6</v>
      </c>
      <c r="M66" s="29">
        <v>0</v>
      </c>
      <c r="N66" s="29">
        <v>0</v>
      </c>
      <c r="O66" s="30">
        <f t="shared" si="0"/>
        <v>40602.6</v>
      </c>
      <c r="P66" s="29">
        <v>3184.23</v>
      </c>
      <c r="Q66" s="29">
        <v>7539.8</v>
      </c>
      <c r="R66" s="32">
        <v>4882.529999999999</v>
      </c>
      <c r="S66" s="32">
        <v>15606.56</v>
      </c>
      <c r="T66" s="33">
        <f t="shared" si="1"/>
        <v>24996.04</v>
      </c>
    </row>
    <row r="67" spans="1:20" ht="17.25" customHeight="1">
      <c r="A67" s="27" t="s">
        <v>166</v>
      </c>
      <c r="B67" s="28" t="s">
        <v>167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0</v>
      </c>
      <c r="L67" s="29">
        <v>19487.98</v>
      </c>
      <c r="M67" s="29">
        <v>5789.51</v>
      </c>
      <c r="N67" s="29">
        <v>0</v>
      </c>
      <c r="O67" s="30">
        <f t="shared" si="0"/>
        <v>54225.03999999999</v>
      </c>
      <c r="P67" s="29">
        <v>3184.23</v>
      </c>
      <c r="Q67" s="29">
        <v>7599.12</v>
      </c>
      <c r="R67" s="32">
        <v>2790.56</v>
      </c>
      <c r="S67" s="32">
        <v>13573.91</v>
      </c>
      <c r="T67" s="33">
        <f t="shared" si="1"/>
        <v>40651.12999999999</v>
      </c>
    </row>
    <row r="68" spans="1:20" ht="17.25" customHeight="1">
      <c r="A68" s="27" t="s">
        <v>168</v>
      </c>
      <c r="B68" s="28" t="s">
        <v>169</v>
      </c>
      <c r="C68" s="29">
        <v>28947.55</v>
      </c>
      <c r="D68" s="27" t="s">
        <v>61</v>
      </c>
      <c r="E68" s="29">
        <v>5484.8</v>
      </c>
      <c r="F68" s="29">
        <v>0</v>
      </c>
      <c r="G68" s="29">
        <v>0</v>
      </c>
      <c r="H68" s="29">
        <v>669.35</v>
      </c>
      <c r="I68" s="30">
        <v>33763</v>
      </c>
      <c r="J68" s="29">
        <v>0</v>
      </c>
      <c r="K68" s="29">
        <v>0</v>
      </c>
      <c r="L68" s="29">
        <v>40457.81</v>
      </c>
      <c r="M68" s="29">
        <v>2894.76</v>
      </c>
      <c r="N68" s="29">
        <v>0</v>
      </c>
      <c r="O68" s="30">
        <f t="shared" si="0"/>
        <v>77115.57</v>
      </c>
      <c r="P68" s="29">
        <v>3184.23</v>
      </c>
      <c r="Q68" s="29">
        <v>8179.45</v>
      </c>
      <c r="R68" s="32">
        <v>5907.84</v>
      </c>
      <c r="S68" s="32">
        <v>17271.52</v>
      </c>
      <c r="T68" s="33">
        <f t="shared" si="1"/>
        <v>59844.05</v>
      </c>
    </row>
    <row r="69" spans="1:20" ht="17.25" customHeight="1">
      <c r="A69" s="27" t="s">
        <v>170</v>
      </c>
      <c r="B69" s="28" t="s">
        <v>171</v>
      </c>
      <c r="C69" s="29">
        <v>28947.55</v>
      </c>
      <c r="D69" s="27"/>
      <c r="E69" s="29">
        <v>0</v>
      </c>
      <c r="F69" s="29">
        <v>0</v>
      </c>
      <c r="G69" s="29">
        <v>2251.47</v>
      </c>
      <c r="H69" s="29">
        <v>0</v>
      </c>
      <c r="I69" s="30">
        <v>31199.02</v>
      </c>
      <c r="J69" s="29">
        <v>0</v>
      </c>
      <c r="K69" s="29">
        <v>0</v>
      </c>
      <c r="L69" s="29">
        <v>36976.75</v>
      </c>
      <c r="M69" s="29">
        <v>0</v>
      </c>
      <c r="N69" s="29">
        <v>0</v>
      </c>
      <c r="O69" s="30">
        <f t="shared" si="0"/>
        <v>68175.77</v>
      </c>
      <c r="P69" s="29">
        <v>3184.23</v>
      </c>
      <c r="Q69" s="29">
        <v>6834.71</v>
      </c>
      <c r="R69" s="32">
        <v>412.5100000000007</v>
      </c>
      <c r="S69" s="32">
        <v>10431.45</v>
      </c>
      <c r="T69" s="33">
        <f t="shared" si="1"/>
        <v>57744.32000000001</v>
      </c>
    </row>
    <row r="70" spans="1:20" ht="17.25" customHeight="1">
      <c r="A70" s="27" t="s">
        <v>172</v>
      </c>
      <c r="B70" s="28" t="s">
        <v>173</v>
      </c>
      <c r="C70" s="29">
        <v>28947.55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28947.55</v>
      </c>
      <c r="J70" s="29">
        <v>0</v>
      </c>
      <c r="K70" s="29">
        <v>0</v>
      </c>
      <c r="L70" s="29">
        <v>35569.97</v>
      </c>
      <c r="M70" s="29">
        <v>0</v>
      </c>
      <c r="N70" s="29">
        <v>0</v>
      </c>
      <c r="O70" s="30">
        <f t="shared" si="0"/>
        <v>64517.520000000004</v>
      </c>
      <c r="P70" s="29">
        <v>3184.23</v>
      </c>
      <c r="Q70" s="29">
        <v>6215.55</v>
      </c>
      <c r="R70" s="32">
        <v>1192.7199999999998</v>
      </c>
      <c r="S70" s="32">
        <v>10592.5</v>
      </c>
      <c r="T70" s="33">
        <f t="shared" si="1"/>
        <v>53925.020000000004</v>
      </c>
    </row>
    <row r="71" spans="1:20" ht="17.25" customHeight="1">
      <c r="A71" s="27" t="s">
        <v>174</v>
      </c>
      <c r="B71" s="28" t="s">
        <v>175</v>
      </c>
      <c r="C71" s="29">
        <v>28947.55</v>
      </c>
      <c r="D71" s="27"/>
      <c r="E71" s="29">
        <v>0</v>
      </c>
      <c r="F71" s="29">
        <v>0</v>
      </c>
      <c r="G71" s="29">
        <v>3216.39</v>
      </c>
      <c r="H71" s="29">
        <v>0</v>
      </c>
      <c r="I71" s="30">
        <v>32163.94</v>
      </c>
      <c r="J71" s="29">
        <v>0</v>
      </c>
      <c r="K71" s="29">
        <v>0</v>
      </c>
      <c r="L71" s="29">
        <v>38786.36</v>
      </c>
      <c r="M71" s="29">
        <v>0</v>
      </c>
      <c r="N71" s="29">
        <v>0</v>
      </c>
      <c r="O71" s="30">
        <f t="shared" si="0"/>
        <v>70950.3</v>
      </c>
      <c r="P71" s="29">
        <v>3184.23</v>
      </c>
      <c r="Q71" s="29">
        <v>7047.92</v>
      </c>
      <c r="R71" s="32">
        <v>5498.9</v>
      </c>
      <c r="S71" s="32">
        <v>15731.05</v>
      </c>
      <c r="T71" s="33">
        <f t="shared" si="1"/>
        <v>55219.25</v>
      </c>
    </row>
    <row r="72" spans="1:20" ht="17.25" customHeight="1">
      <c r="A72" s="27" t="s">
        <v>176</v>
      </c>
      <c r="B72" s="28" t="s">
        <v>177</v>
      </c>
      <c r="C72" s="29">
        <v>28947.55</v>
      </c>
      <c r="D72" s="27"/>
      <c r="E72" s="29">
        <v>0</v>
      </c>
      <c r="F72" s="29">
        <v>0</v>
      </c>
      <c r="G72" s="29">
        <v>9649.17</v>
      </c>
      <c r="H72" s="29">
        <v>4833.72</v>
      </c>
      <c r="I72" s="30">
        <v>33763</v>
      </c>
      <c r="J72" s="29">
        <v>0</v>
      </c>
      <c r="K72" s="29">
        <v>0</v>
      </c>
      <c r="L72" s="29">
        <v>40385.42</v>
      </c>
      <c r="M72" s="29">
        <v>0</v>
      </c>
      <c r="N72" s="29">
        <v>0</v>
      </c>
      <c r="O72" s="30">
        <f t="shared" si="0"/>
        <v>74148.42</v>
      </c>
      <c r="P72" s="29">
        <v>3184.23</v>
      </c>
      <c r="Q72" s="29">
        <v>7539.8</v>
      </c>
      <c r="R72" s="32">
        <v>445.0499999999997</v>
      </c>
      <c r="S72" s="32">
        <v>11169.08</v>
      </c>
      <c r="T72" s="33">
        <f t="shared" si="1"/>
        <v>62979.34</v>
      </c>
    </row>
    <row r="73" spans="1:20" ht="17.25" customHeight="1">
      <c r="A73" s="27" t="s">
        <v>178</v>
      </c>
      <c r="B73" s="28" t="s">
        <v>179</v>
      </c>
      <c r="C73" s="29">
        <v>28947.55</v>
      </c>
      <c r="D73" s="27"/>
      <c r="E73" s="29">
        <v>0</v>
      </c>
      <c r="F73" s="29">
        <v>0</v>
      </c>
      <c r="G73" s="29">
        <v>2251.47</v>
      </c>
      <c r="H73" s="29">
        <v>0</v>
      </c>
      <c r="I73" s="30">
        <v>31199.02</v>
      </c>
      <c r="J73" s="29">
        <v>0</v>
      </c>
      <c r="K73" s="29">
        <v>0</v>
      </c>
      <c r="L73" s="29">
        <v>6694.81</v>
      </c>
      <c r="M73" s="29">
        <v>0</v>
      </c>
      <c r="N73" s="29">
        <v>0</v>
      </c>
      <c r="O73" s="30">
        <f t="shared" si="0"/>
        <v>37893.83</v>
      </c>
      <c r="P73" s="29">
        <v>3184.23</v>
      </c>
      <c r="Q73" s="29">
        <v>6694.12</v>
      </c>
      <c r="R73" s="32">
        <v>7897.59</v>
      </c>
      <c r="S73" s="32">
        <v>17775.94</v>
      </c>
      <c r="T73" s="33">
        <f t="shared" si="1"/>
        <v>20117.890000000003</v>
      </c>
    </row>
    <row r="74" spans="1:20" ht="17.25" customHeight="1">
      <c r="A74" s="27" t="s">
        <v>180</v>
      </c>
      <c r="B74" s="28" t="s">
        <v>181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0</v>
      </c>
      <c r="L74" s="29">
        <v>6694.81</v>
      </c>
      <c r="M74" s="29">
        <v>0</v>
      </c>
      <c r="N74" s="29">
        <v>0</v>
      </c>
      <c r="O74" s="30">
        <f t="shared" si="0"/>
        <v>35642.36</v>
      </c>
      <c r="P74" s="29">
        <v>3184.23</v>
      </c>
      <c r="Q74" s="29">
        <v>6163.42</v>
      </c>
      <c r="R74" s="32">
        <v>5832.42</v>
      </c>
      <c r="S74" s="32">
        <v>15180.07</v>
      </c>
      <c r="T74" s="33">
        <f t="shared" si="1"/>
        <v>20462.29</v>
      </c>
    </row>
    <row r="75" spans="1:20" ht="17.25" customHeight="1">
      <c r="A75" s="27" t="s">
        <v>182</v>
      </c>
      <c r="B75" s="28" t="s">
        <v>183</v>
      </c>
      <c r="C75" s="29">
        <v>28947.55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28947.55</v>
      </c>
      <c r="J75" s="29">
        <v>0</v>
      </c>
      <c r="K75" s="29">
        <v>0</v>
      </c>
      <c r="L75" s="29">
        <v>6694.81</v>
      </c>
      <c r="M75" s="29">
        <v>0</v>
      </c>
      <c r="N75" s="29">
        <v>0</v>
      </c>
      <c r="O75" s="30">
        <f t="shared" si="0"/>
        <v>35642.36</v>
      </c>
      <c r="P75" s="29">
        <v>3184.23</v>
      </c>
      <c r="Q75" s="29">
        <v>6059.14</v>
      </c>
      <c r="R75" s="32">
        <v>2082.429999999999</v>
      </c>
      <c r="S75" s="32">
        <v>11325.8</v>
      </c>
      <c r="T75" s="33">
        <f t="shared" si="1"/>
        <v>24316.56</v>
      </c>
    </row>
    <row r="76" spans="1:20" ht="17.25" customHeight="1">
      <c r="A76" s="27" t="s">
        <v>184</v>
      </c>
      <c r="B76" s="28" t="s">
        <v>185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0</v>
      </c>
      <c r="K76" s="29">
        <v>0</v>
      </c>
      <c r="L76" s="29">
        <v>6839.4</v>
      </c>
      <c r="M76" s="29">
        <v>0</v>
      </c>
      <c r="N76" s="29">
        <v>0</v>
      </c>
      <c r="O76" s="30">
        <f t="shared" si="0"/>
        <v>35786.95</v>
      </c>
      <c r="P76" s="29">
        <v>3184.23</v>
      </c>
      <c r="Q76" s="29">
        <v>6059.14</v>
      </c>
      <c r="R76" s="32">
        <v>6007.420000000002</v>
      </c>
      <c r="S76" s="32">
        <v>15250.79</v>
      </c>
      <c r="T76" s="33">
        <f t="shared" si="1"/>
        <v>20536.159999999996</v>
      </c>
    </row>
    <row r="77" spans="1:20" ht="17.25" customHeight="1">
      <c r="A77" s="27" t="s">
        <v>186</v>
      </c>
      <c r="B77" s="28" t="s">
        <v>187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20089.54</v>
      </c>
      <c r="M77" s="29">
        <v>0</v>
      </c>
      <c r="N77" s="29">
        <v>0</v>
      </c>
      <c r="O77" s="30">
        <f t="shared" si="0"/>
        <v>49037.09</v>
      </c>
      <c r="P77" s="29">
        <v>3184.23</v>
      </c>
      <c r="Q77" s="29">
        <v>6111.28</v>
      </c>
      <c r="R77" s="32">
        <v>3253.030000000001</v>
      </c>
      <c r="S77" s="32">
        <v>12548.54</v>
      </c>
      <c r="T77" s="33">
        <f t="shared" si="1"/>
        <v>36488.549999999996</v>
      </c>
    </row>
    <row r="78" spans="1:20" ht="17.25" customHeight="1">
      <c r="A78" s="27" t="s">
        <v>188</v>
      </c>
      <c r="B78" s="28" t="s">
        <v>189</v>
      </c>
      <c r="C78" s="29">
        <v>28947.55</v>
      </c>
      <c r="D78" s="27"/>
      <c r="E78" s="29">
        <v>0</v>
      </c>
      <c r="F78" s="29">
        <v>0</v>
      </c>
      <c r="G78" s="29">
        <v>9649.17</v>
      </c>
      <c r="H78" s="29">
        <v>4833.72</v>
      </c>
      <c r="I78" s="30">
        <v>33763</v>
      </c>
      <c r="J78" s="29">
        <v>0</v>
      </c>
      <c r="K78" s="29">
        <v>0</v>
      </c>
      <c r="L78" s="29">
        <v>22229.74</v>
      </c>
      <c r="M78" s="29">
        <v>0</v>
      </c>
      <c r="N78" s="29">
        <v>3184.23</v>
      </c>
      <c r="O78" s="30">
        <f t="shared" si="0"/>
        <v>59176.97</v>
      </c>
      <c r="P78" s="29">
        <v>3184.23</v>
      </c>
      <c r="Q78" s="29">
        <v>8415.47</v>
      </c>
      <c r="R78" s="32">
        <v>1336.480000000001</v>
      </c>
      <c r="S78" s="32">
        <v>12936.18</v>
      </c>
      <c r="T78" s="33">
        <f t="shared" si="1"/>
        <v>46240.79</v>
      </c>
    </row>
    <row r="79" spans="1:20" ht="17.25" customHeight="1">
      <c r="A79" s="27" t="s">
        <v>190</v>
      </c>
      <c r="B79" s="28" t="s">
        <v>191</v>
      </c>
      <c r="C79" s="29">
        <v>28947.55</v>
      </c>
      <c r="D79" s="27"/>
      <c r="E79" s="29">
        <v>0</v>
      </c>
      <c r="F79" s="29">
        <v>0</v>
      </c>
      <c r="G79" s="29">
        <v>9649.17</v>
      </c>
      <c r="H79" s="29">
        <v>4833.72</v>
      </c>
      <c r="I79" s="30">
        <v>33763</v>
      </c>
      <c r="J79" s="29">
        <v>0</v>
      </c>
      <c r="K79" s="29">
        <v>0</v>
      </c>
      <c r="L79" s="29">
        <v>21845.36</v>
      </c>
      <c r="M79" s="29">
        <v>0</v>
      </c>
      <c r="N79" s="29">
        <v>3184.23</v>
      </c>
      <c r="O79" s="30">
        <f t="shared" si="0"/>
        <v>58792.59</v>
      </c>
      <c r="P79" s="29">
        <v>3184.23</v>
      </c>
      <c r="Q79" s="29">
        <v>8311.19</v>
      </c>
      <c r="R79" s="32">
        <v>2715.389999999999</v>
      </c>
      <c r="S79" s="32">
        <v>14210.81</v>
      </c>
      <c r="T79" s="33">
        <f t="shared" si="1"/>
        <v>44581.78</v>
      </c>
    </row>
    <row r="80" spans="1:20" ht="17.25" customHeight="1">
      <c r="A80" s="27" t="s">
        <v>192</v>
      </c>
      <c r="B80" s="28" t="s">
        <v>193</v>
      </c>
      <c r="C80" s="29">
        <v>28947.55</v>
      </c>
      <c r="D80" s="27" t="s">
        <v>128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v>39835.92</v>
      </c>
      <c r="M80" s="29">
        <v>0</v>
      </c>
      <c r="N80" s="29">
        <v>0</v>
      </c>
      <c r="O80" s="30">
        <f t="shared" si="0"/>
        <v>73049.42</v>
      </c>
      <c r="P80" s="29">
        <v>3184.23</v>
      </c>
      <c r="Q80" s="29">
        <v>7388.69</v>
      </c>
      <c r="R80" s="32">
        <v>4146.789999999999</v>
      </c>
      <c r="S80" s="32">
        <v>14719.71</v>
      </c>
      <c r="T80" s="33">
        <f t="shared" si="1"/>
        <v>58329.71</v>
      </c>
    </row>
    <row r="81" spans="1:20" ht="17.25" customHeight="1">
      <c r="A81" s="27" t="s">
        <v>194</v>
      </c>
      <c r="B81" s="28" t="s">
        <v>195</v>
      </c>
      <c r="C81" s="29">
        <v>28947.55</v>
      </c>
      <c r="D81" s="27"/>
      <c r="E81" s="29">
        <v>0</v>
      </c>
      <c r="F81" s="29">
        <v>0</v>
      </c>
      <c r="G81" s="29">
        <v>14152.12</v>
      </c>
      <c r="H81" s="29">
        <f>7731.61+1605.06</f>
        <v>9336.67</v>
      </c>
      <c r="I81" s="30">
        <f>C81+G81-H81</f>
        <v>33763</v>
      </c>
      <c r="J81" s="29">
        <v>0</v>
      </c>
      <c r="K81" s="29">
        <v>0</v>
      </c>
      <c r="L81" s="29">
        <v>7333.11</v>
      </c>
      <c r="M81" s="29">
        <v>0</v>
      </c>
      <c r="N81" s="29">
        <v>0</v>
      </c>
      <c r="O81" s="30">
        <f t="shared" si="0"/>
        <v>41096.11</v>
      </c>
      <c r="P81" s="29">
        <v>3184.23</v>
      </c>
      <c r="Q81" s="29">
        <v>6848.5</v>
      </c>
      <c r="R81" s="32">
        <v>5417.49</v>
      </c>
      <c r="S81" s="32">
        <v>15450.22</v>
      </c>
      <c r="T81" s="33">
        <f t="shared" si="1"/>
        <v>25645.89</v>
      </c>
    </row>
    <row r="82" spans="1:20" ht="17.25" customHeight="1">
      <c r="A82" s="27" t="s">
        <v>196</v>
      </c>
      <c r="B82" s="28" t="s">
        <v>197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0</v>
      </c>
      <c r="L82" s="29">
        <v>19705.16</v>
      </c>
      <c r="M82" s="29">
        <v>0</v>
      </c>
      <c r="N82" s="29">
        <v>3184.23</v>
      </c>
      <c r="O82" s="30">
        <f t="shared" si="0"/>
        <v>51836.94</v>
      </c>
      <c r="P82" s="29">
        <v>3184.23</v>
      </c>
      <c r="Q82" s="29">
        <v>7039.08</v>
      </c>
      <c r="R82" s="32">
        <v>2919.9099999999994</v>
      </c>
      <c r="S82" s="32">
        <v>13143.22</v>
      </c>
      <c r="T82" s="33">
        <f t="shared" si="1"/>
        <v>38693.72</v>
      </c>
    </row>
    <row r="83" spans="1:20" ht="17.25" customHeight="1">
      <c r="A83" s="27" t="s">
        <v>198</v>
      </c>
      <c r="B83" s="28" t="s">
        <v>199</v>
      </c>
      <c r="C83" s="29">
        <v>28947.55</v>
      </c>
      <c r="D83" s="27"/>
      <c r="E83" s="29">
        <v>0</v>
      </c>
      <c r="F83" s="29">
        <v>0</v>
      </c>
      <c r="G83" s="29">
        <v>9649.17</v>
      </c>
      <c r="H83" s="29">
        <v>4833.72</v>
      </c>
      <c r="I83" s="30">
        <v>33763</v>
      </c>
      <c r="J83" s="29">
        <v>0</v>
      </c>
      <c r="K83" s="29">
        <v>0</v>
      </c>
      <c r="L83" s="29">
        <v>6622.42</v>
      </c>
      <c r="M83" s="29">
        <v>0</v>
      </c>
      <c r="N83" s="29">
        <v>0</v>
      </c>
      <c r="O83" s="30">
        <f t="shared" si="0"/>
        <v>40385.42</v>
      </c>
      <c r="P83" s="29">
        <v>3184.23</v>
      </c>
      <c r="Q83" s="29">
        <v>7331.25</v>
      </c>
      <c r="R83" s="32">
        <v>7864.470000000001</v>
      </c>
      <c r="S83" s="32">
        <v>18379.95</v>
      </c>
      <c r="T83" s="33">
        <f t="shared" si="1"/>
        <v>22005.469999999998</v>
      </c>
    </row>
    <row r="84" spans="1:20" ht="17.25" customHeight="1">
      <c r="A84" s="27" t="s">
        <v>200</v>
      </c>
      <c r="B84" s="28" t="s">
        <v>201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v>35787.15</v>
      </c>
      <c r="M84" s="29">
        <v>0</v>
      </c>
      <c r="N84" s="29">
        <v>3184.23</v>
      </c>
      <c r="O84" s="30">
        <f t="shared" si="0"/>
        <v>67918.93000000001</v>
      </c>
      <c r="P84" s="29">
        <v>3184.23</v>
      </c>
      <c r="Q84" s="29">
        <v>6986.94</v>
      </c>
      <c r="R84" s="32">
        <v>6914.890000000003</v>
      </c>
      <c r="S84" s="32">
        <v>17086.06</v>
      </c>
      <c r="T84" s="33">
        <f t="shared" si="1"/>
        <v>50832.87000000001</v>
      </c>
    </row>
    <row r="85" spans="1:20" ht="17.25" customHeight="1">
      <c r="A85" s="27" t="s">
        <v>202</v>
      </c>
      <c r="B85" s="28" t="s">
        <v>203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15182.64</v>
      </c>
      <c r="M85" s="29">
        <v>0</v>
      </c>
      <c r="N85" s="29">
        <v>0</v>
      </c>
      <c r="O85" s="30">
        <f t="shared" si="0"/>
        <v>44130.19</v>
      </c>
      <c r="P85" s="29">
        <v>3184.23</v>
      </c>
      <c r="Q85" s="29">
        <v>6163.42</v>
      </c>
      <c r="R85" s="32">
        <v>6351.73</v>
      </c>
      <c r="S85" s="32">
        <v>15699.38</v>
      </c>
      <c r="T85" s="33">
        <f t="shared" si="1"/>
        <v>28430.810000000005</v>
      </c>
    </row>
    <row r="86" spans="1:20" ht="17.25" customHeight="1">
      <c r="A86" s="27" t="s">
        <v>204</v>
      </c>
      <c r="B86" s="28" t="s">
        <v>205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7223.98</v>
      </c>
      <c r="M86" s="29">
        <v>0</v>
      </c>
      <c r="N86" s="29">
        <v>3184.23</v>
      </c>
      <c r="O86" s="30">
        <f t="shared" si="0"/>
        <v>39355.759999999995</v>
      </c>
      <c r="P86" s="29">
        <v>3184.23</v>
      </c>
      <c r="Q86" s="29">
        <v>6986.94</v>
      </c>
      <c r="R86" s="32">
        <v>2517.9300000000007</v>
      </c>
      <c r="S86" s="32">
        <v>12689.1</v>
      </c>
      <c r="T86" s="33">
        <f t="shared" si="1"/>
        <v>26666.659999999996</v>
      </c>
    </row>
    <row r="87" spans="1:20" ht="17.25" customHeight="1">
      <c r="A87" s="27" t="s">
        <v>206</v>
      </c>
      <c r="B87" s="28" t="s">
        <v>207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6694.81</v>
      </c>
      <c r="M87" s="29">
        <v>0</v>
      </c>
      <c r="N87" s="29">
        <v>0</v>
      </c>
      <c r="O87" s="30">
        <f t="shared" si="0"/>
        <v>35642.36</v>
      </c>
      <c r="P87" s="29">
        <v>3184.23</v>
      </c>
      <c r="Q87" s="29">
        <v>6059.14</v>
      </c>
      <c r="R87" s="32">
        <v>2214.47</v>
      </c>
      <c r="S87" s="32">
        <v>11457.84</v>
      </c>
      <c r="T87" s="33">
        <f t="shared" si="1"/>
        <v>24184.52</v>
      </c>
    </row>
    <row r="88" spans="1:20" ht="17.25" customHeight="1">
      <c r="A88" s="27" t="s">
        <v>208</v>
      </c>
      <c r="B88" s="28" t="s">
        <v>209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6839.6</v>
      </c>
      <c r="M88" s="29">
        <v>0</v>
      </c>
      <c r="N88" s="29">
        <v>3184.23</v>
      </c>
      <c r="O88" s="30">
        <f t="shared" si="0"/>
        <v>38971.38</v>
      </c>
      <c r="P88" s="29">
        <v>3184.23</v>
      </c>
      <c r="Q88" s="29">
        <v>6830.53</v>
      </c>
      <c r="R88" s="32">
        <v>5343.34</v>
      </c>
      <c r="S88" s="32">
        <v>15358.1</v>
      </c>
      <c r="T88" s="33">
        <f t="shared" si="1"/>
        <v>23613.28</v>
      </c>
    </row>
    <row r="89" spans="1:20" ht="17.25" customHeight="1">
      <c r="A89" s="27" t="s">
        <v>210</v>
      </c>
      <c r="B89" s="28" t="s">
        <v>211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29">
        <v>6839.6</v>
      </c>
      <c r="M89" s="29">
        <v>0</v>
      </c>
      <c r="N89" s="29">
        <v>3184.23</v>
      </c>
      <c r="O89" s="30">
        <f t="shared" si="0"/>
        <v>38971.38</v>
      </c>
      <c r="P89" s="29">
        <v>3184.23</v>
      </c>
      <c r="Q89" s="29">
        <v>7091.22</v>
      </c>
      <c r="R89" s="32">
        <v>412.50999999999885</v>
      </c>
      <c r="S89" s="32">
        <v>10687.96</v>
      </c>
      <c r="T89" s="33">
        <f t="shared" si="1"/>
        <v>28283.42</v>
      </c>
    </row>
    <row r="90" spans="1:20" ht="17.25" customHeight="1">
      <c r="A90" s="27" t="s">
        <v>212</v>
      </c>
      <c r="B90" s="28" t="s">
        <v>213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6622.42</v>
      </c>
      <c r="M90" s="29">
        <v>0</v>
      </c>
      <c r="N90" s="29">
        <v>0</v>
      </c>
      <c r="O90" s="30">
        <f t="shared" si="0"/>
        <v>35569.97</v>
      </c>
      <c r="P90" s="29">
        <v>3184.23</v>
      </c>
      <c r="Q90" s="29">
        <v>6007</v>
      </c>
      <c r="R90" s="32">
        <v>3273.28</v>
      </c>
      <c r="S90" s="32">
        <v>12464.51</v>
      </c>
      <c r="T90" s="33">
        <f t="shared" si="1"/>
        <v>23105.46</v>
      </c>
    </row>
    <row r="91" spans="1:20" ht="17.25" customHeight="1">
      <c r="A91" s="27" t="s">
        <v>214</v>
      </c>
      <c r="B91" s="28" t="s">
        <v>215</v>
      </c>
      <c r="C91" s="29">
        <v>28947.55</v>
      </c>
      <c r="D91" s="27"/>
      <c r="E91" s="29">
        <v>0</v>
      </c>
      <c r="F91" s="29">
        <v>0</v>
      </c>
      <c r="G91" s="29">
        <v>0</v>
      </c>
      <c r="H91" s="29">
        <v>0</v>
      </c>
      <c r="I91" s="30">
        <v>28947.55</v>
      </c>
      <c r="J91" s="29">
        <v>0</v>
      </c>
      <c r="K91" s="29">
        <v>0</v>
      </c>
      <c r="L91" s="29">
        <v>19319.04</v>
      </c>
      <c r="M91" s="29">
        <v>0</v>
      </c>
      <c r="N91" s="29">
        <v>0</v>
      </c>
      <c r="O91" s="30">
        <f t="shared" si="0"/>
        <v>48266.59</v>
      </c>
      <c r="P91" s="29">
        <v>3184.23</v>
      </c>
      <c r="Q91" s="29">
        <v>6163.42</v>
      </c>
      <c r="R91" s="32">
        <v>412.50999999999976</v>
      </c>
      <c r="S91" s="32">
        <v>9760.16</v>
      </c>
      <c r="T91" s="33">
        <f t="shared" si="1"/>
        <v>38506.42999999999</v>
      </c>
    </row>
    <row r="92" spans="1:20" ht="17.25" customHeight="1">
      <c r="A92" s="27" t="s">
        <v>216</v>
      </c>
      <c r="B92" s="28" t="s">
        <v>217</v>
      </c>
      <c r="C92" s="29">
        <v>28947.55</v>
      </c>
      <c r="D92" s="27"/>
      <c r="E92" s="29">
        <v>0</v>
      </c>
      <c r="F92" s="29">
        <v>0</v>
      </c>
      <c r="G92" s="29">
        <v>2251.47</v>
      </c>
      <c r="H92" s="29">
        <v>0</v>
      </c>
      <c r="I92" s="30">
        <v>31199.02</v>
      </c>
      <c r="J92" s="29">
        <v>0</v>
      </c>
      <c r="K92" s="29">
        <v>0</v>
      </c>
      <c r="L92" s="29">
        <v>7454.13</v>
      </c>
      <c r="M92" s="29">
        <v>0</v>
      </c>
      <c r="N92" s="29">
        <v>0</v>
      </c>
      <c r="O92" s="30">
        <f t="shared" si="0"/>
        <v>38653.15</v>
      </c>
      <c r="P92" s="29">
        <v>3184.23</v>
      </c>
      <c r="Q92" s="29">
        <v>6730.43</v>
      </c>
      <c r="R92" s="32">
        <v>6981.670000000002</v>
      </c>
      <c r="S92" s="32">
        <v>16896.33</v>
      </c>
      <c r="T92" s="33">
        <f t="shared" si="1"/>
        <v>21756.82</v>
      </c>
    </row>
    <row r="93" spans="1:20" ht="17.25" customHeight="1">
      <c r="A93" s="27" t="s">
        <v>218</v>
      </c>
      <c r="B93" s="28" t="s">
        <v>219</v>
      </c>
      <c r="C93" s="29">
        <v>28947.55</v>
      </c>
      <c r="D93" s="27"/>
      <c r="E93" s="29">
        <v>0</v>
      </c>
      <c r="F93" s="29">
        <v>0</v>
      </c>
      <c r="G93" s="29">
        <v>0</v>
      </c>
      <c r="H93" s="29">
        <v>0</v>
      </c>
      <c r="I93" s="30">
        <v>28947.55</v>
      </c>
      <c r="J93" s="29">
        <v>0</v>
      </c>
      <c r="K93" s="29">
        <v>0</v>
      </c>
      <c r="L93" s="29">
        <v>6622.42</v>
      </c>
      <c r="M93" s="29">
        <v>0</v>
      </c>
      <c r="N93" s="29">
        <v>0</v>
      </c>
      <c r="O93" s="30">
        <f t="shared" si="0"/>
        <v>35569.97</v>
      </c>
      <c r="P93" s="29">
        <v>3184.23</v>
      </c>
      <c r="Q93" s="29">
        <v>6163.42</v>
      </c>
      <c r="R93" s="32">
        <v>6252.18</v>
      </c>
      <c r="S93" s="32">
        <v>15599.83</v>
      </c>
      <c r="T93" s="33">
        <f t="shared" si="1"/>
        <v>19970.14</v>
      </c>
    </row>
    <row r="94" spans="1:20" ht="17.25" customHeight="1">
      <c r="A94" s="27" t="s">
        <v>220</v>
      </c>
      <c r="B94" s="28" t="s">
        <v>221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0</v>
      </c>
      <c r="K94" s="29">
        <v>0</v>
      </c>
      <c r="L94" s="29">
        <v>35569.97</v>
      </c>
      <c r="M94" s="29">
        <v>0</v>
      </c>
      <c r="N94" s="29">
        <v>0</v>
      </c>
      <c r="O94" s="30">
        <f t="shared" si="0"/>
        <v>64517.520000000004</v>
      </c>
      <c r="P94" s="29">
        <v>3184.23</v>
      </c>
      <c r="Q94" s="29">
        <v>6059.14</v>
      </c>
      <c r="R94" s="32">
        <v>5283.91</v>
      </c>
      <c r="S94" s="32">
        <v>14527.28</v>
      </c>
      <c r="T94" s="33">
        <f t="shared" si="1"/>
        <v>49990.240000000005</v>
      </c>
    </row>
    <row r="95" spans="1:20" ht="17.25" customHeight="1">
      <c r="A95" s="27" t="s">
        <v>222</v>
      </c>
      <c r="B95" s="28" t="s">
        <v>223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6839.6</v>
      </c>
      <c r="M95" s="29">
        <v>0</v>
      </c>
      <c r="N95" s="29">
        <v>3184.23</v>
      </c>
      <c r="O95" s="30">
        <f t="shared" si="0"/>
        <v>38971.38</v>
      </c>
      <c r="P95" s="29">
        <v>3184.23</v>
      </c>
      <c r="Q95" s="29">
        <v>5434.65</v>
      </c>
      <c r="R95" s="32">
        <v>6045.310000000001</v>
      </c>
      <c r="S95" s="32">
        <v>14664.19</v>
      </c>
      <c r="T95" s="33">
        <f t="shared" si="1"/>
        <v>24307.189999999995</v>
      </c>
    </row>
    <row r="96" spans="1:20" ht="17.25" customHeight="1">
      <c r="A96" s="27" t="s">
        <v>224</v>
      </c>
      <c r="B96" s="28" t="s">
        <v>225</v>
      </c>
      <c r="C96" s="29">
        <v>28947.55</v>
      </c>
      <c r="D96" s="27" t="s">
        <v>139</v>
      </c>
      <c r="E96" s="29">
        <v>4265.95</v>
      </c>
      <c r="F96" s="29">
        <v>0</v>
      </c>
      <c r="G96" s="29">
        <v>0</v>
      </c>
      <c r="H96" s="29">
        <v>0</v>
      </c>
      <c r="I96" s="30">
        <v>33213.5</v>
      </c>
      <c r="J96" s="29">
        <v>0</v>
      </c>
      <c r="K96" s="29">
        <v>0</v>
      </c>
      <c r="L96" s="29">
        <v>39908.31</v>
      </c>
      <c r="M96" s="29">
        <v>0</v>
      </c>
      <c r="N96" s="29">
        <v>0</v>
      </c>
      <c r="O96" s="30">
        <f t="shared" si="0"/>
        <v>73121.81</v>
      </c>
      <c r="P96" s="29">
        <v>3184.23</v>
      </c>
      <c r="Q96" s="29">
        <v>7284.41</v>
      </c>
      <c r="R96" s="32">
        <v>2881.4199999999996</v>
      </c>
      <c r="S96" s="32">
        <v>13350.06</v>
      </c>
      <c r="T96" s="33">
        <f t="shared" si="1"/>
        <v>59771.75</v>
      </c>
    </row>
    <row r="97" spans="1:20" ht="17.25" customHeight="1">
      <c r="A97" s="27" t="s">
        <v>226</v>
      </c>
      <c r="B97" s="28" t="s">
        <v>227</v>
      </c>
      <c r="C97" s="29">
        <v>28947.55</v>
      </c>
      <c r="D97" s="27"/>
      <c r="E97" s="29">
        <v>0</v>
      </c>
      <c r="F97" s="29">
        <v>0</v>
      </c>
      <c r="G97" s="29">
        <v>1929.83</v>
      </c>
      <c r="H97" s="29">
        <v>0</v>
      </c>
      <c r="I97" s="30">
        <v>30877.379999999997</v>
      </c>
      <c r="J97" s="29">
        <v>0</v>
      </c>
      <c r="K97" s="29">
        <v>0</v>
      </c>
      <c r="L97" s="29">
        <v>7223.98</v>
      </c>
      <c r="M97" s="29">
        <v>0</v>
      </c>
      <c r="N97" s="29">
        <v>3184.23</v>
      </c>
      <c r="O97" s="30">
        <f t="shared" si="0"/>
        <v>41285.59</v>
      </c>
      <c r="P97" s="29">
        <v>3184.23</v>
      </c>
      <c r="Q97" s="29">
        <v>7517.65</v>
      </c>
      <c r="R97" s="32">
        <v>2647.740000000001</v>
      </c>
      <c r="S97" s="32">
        <v>13349.62</v>
      </c>
      <c r="T97" s="33">
        <f t="shared" si="1"/>
        <v>27935.969999999994</v>
      </c>
    </row>
    <row r="98" spans="1:20" ht="17.25" customHeight="1">
      <c r="A98" s="27" t="s">
        <v>228</v>
      </c>
      <c r="B98" s="28" t="s">
        <v>229</v>
      </c>
      <c r="C98" s="29">
        <v>28947.55</v>
      </c>
      <c r="D98" s="27"/>
      <c r="E98" s="29">
        <v>0</v>
      </c>
      <c r="F98" s="29">
        <v>0</v>
      </c>
      <c r="G98" s="29">
        <v>0</v>
      </c>
      <c r="H98" s="29">
        <v>0</v>
      </c>
      <c r="I98" s="30">
        <v>28947.55</v>
      </c>
      <c r="J98" s="29">
        <v>0</v>
      </c>
      <c r="K98" s="29">
        <v>0</v>
      </c>
      <c r="L98" s="29">
        <v>19560.37</v>
      </c>
      <c r="M98" s="29">
        <v>0</v>
      </c>
      <c r="N98" s="29">
        <v>0</v>
      </c>
      <c r="O98" s="30">
        <f t="shared" si="0"/>
        <v>48507.92</v>
      </c>
      <c r="P98" s="29">
        <v>3184.23</v>
      </c>
      <c r="Q98" s="29">
        <v>6111.28</v>
      </c>
      <c r="R98" s="32">
        <v>5653.540000000001</v>
      </c>
      <c r="S98" s="32">
        <v>14949.05</v>
      </c>
      <c r="T98" s="33">
        <f t="shared" si="1"/>
        <v>33558.869999999995</v>
      </c>
    </row>
    <row r="99" spans="1:20" ht="17.25" customHeight="1">
      <c r="A99" s="27" t="s">
        <v>230</v>
      </c>
      <c r="B99" s="28" t="s">
        <v>231</v>
      </c>
      <c r="C99" s="29">
        <v>28947.55</v>
      </c>
      <c r="D99" s="27"/>
      <c r="E99" s="29">
        <v>0</v>
      </c>
      <c r="F99" s="29">
        <v>0</v>
      </c>
      <c r="G99" s="29">
        <v>0</v>
      </c>
      <c r="H99" s="29">
        <v>0</v>
      </c>
      <c r="I99" s="30">
        <v>28947.55</v>
      </c>
      <c r="J99" s="29">
        <v>0</v>
      </c>
      <c r="K99" s="29">
        <v>0</v>
      </c>
      <c r="L99" s="29">
        <v>19487.98</v>
      </c>
      <c r="M99" s="29">
        <v>0</v>
      </c>
      <c r="N99" s="29">
        <v>0</v>
      </c>
      <c r="O99" s="30">
        <f t="shared" si="0"/>
        <v>48435.53</v>
      </c>
      <c r="P99" s="29">
        <v>3184.23</v>
      </c>
      <c r="Q99" s="29">
        <v>6111.28</v>
      </c>
      <c r="R99" s="32">
        <v>4068.05</v>
      </c>
      <c r="S99" s="32">
        <v>13363.56</v>
      </c>
      <c r="T99" s="33">
        <f t="shared" si="1"/>
        <v>35071.97</v>
      </c>
    </row>
    <row r="100" spans="1:20" ht="17.25" customHeight="1">
      <c r="A100" s="27" t="s">
        <v>232</v>
      </c>
      <c r="B100" s="28" t="s">
        <v>233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v>18643.29</v>
      </c>
      <c r="M100" s="29">
        <v>0</v>
      </c>
      <c r="N100" s="29">
        <v>0</v>
      </c>
      <c r="O100" s="30">
        <f t="shared" si="0"/>
        <v>47590.84</v>
      </c>
      <c r="P100" s="29">
        <v>3184.23</v>
      </c>
      <c r="Q100" s="29">
        <v>6215.55</v>
      </c>
      <c r="R100" s="32">
        <v>2516.519999999999</v>
      </c>
      <c r="S100" s="32">
        <v>11916.3</v>
      </c>
      <c r="T100" s="33">
        <f t="shared" si="1"/>
        <v>35674.53999999999</v>
      </c>
    </row>
    <row r="101" spans="1:20" ht="17.25" customHeight="1">
      <c r="A101" s="27" t="s">
        <v>234</v>
      </c>
      <c r="B101" s="28" t="s">
        <v>235</v>
      </c>
      <c r="C101" s="29">
        <v>28947.55</v>
      </c>
      <c r="D101" s="27"/>
      <c r="E101" s="29">
        <v>0</v>
      </c>
      <c r="F101" s="29">
        <v>0</v>
      </c>
      <c r="G101" s="29">
        <v>2251.47</v>
      </c>
      <c r="H101" s="29">
        <v>0</v>
      </c>
      <c r="I101" s="30">
        <v>31199.02</v>
      </c>
      <c r="J101" s="29">
        <v>0</v>
      </c>
      <c r="K101" s="29">
        <v>0</v>
      </c>
      <c r="L101" s="29">
        <v>6839.6</v>
      </c>
      <c r="M101" s="29">
        <v>0</v>
      </c>
      <c r="N101" s="29">
        <v>0</v>
      </c>
      <c r="O101" s="30">
        <f t="shared" si="0"/>
        <v>38038.62</v>
      </c>
      <c r="P101" s="29">
        <v>3184.23</v>
      </c>
      <c r="Q101" s="29">
        <v>6730.43</v>
      </c>
      <c r="R101" s="32">
        <v>412.50999999999976</v>
      </c>
      <c r="S101" s="32">
        <v>10327.17</v>
      </c>
      <c r="T101" s="33">
        <f t="shared" si="1"/>
        <v>27711.450000000004</v>
      </c>
    </row>
    <row r="102" spans="1:20" ht="17.25" customHeight="1">
      <c r="A102" s="27" t="s">
        <v>236</v>
      </c>
      <c r="B102" s="28" t="s">
        <v>237</v>
      </c>
      <c r="C102" s="29">
        <v>28947.55</v>
      </c>
      <c r="D102" s="27"/>
      <c r="E102" s="29">
        <v>0</v>
      </c>
      <c r="F102" s="29">
        <v>0</v>
      </c>
      <c r="G102" s="29">
        <v>6432.78</v>
      </c>
      <c r="H102" s="29">
        <v>1617.33</v>
      </c>
      <c r="I102" s="30">
        <v>33763</v>
      </c>
      <c r="J102" s="29">
        <v>0</v>
      </c>
      <c r="K102" s="29">
        <v>0</v>
      </c>
      <c r="L102" s="29">
        <v>40457.81</v>
      </c>
      <c r="M102" s="29">
        <v>0</v>
      </c>
      <c r="N102" s="29">
        <v>0</v>
      </c>
      <c r="O102" s="30">
        <f t="shared" si="0"/>
        <v>74220.81</v>
      </c>
      <c r="P102" s="29">
        <v>3184.23</v>
      </c>
      <c r="Q102" s="29">
        <v>7539.8</v>
      </c>
      <c r="R102" s="32">
        <v>412.5100000000007</v>
      </c>
      <c r="S102" s="32">
        <v>11136.54</v>
      </c>
      <c r="T102" s="33">
        <f t="shared" si="1"/>
        <v>63084.27</v>
      </c>
    </row>
    <row r="103" spans="1:20" ht="17.25" customHeight="1">
      <c r="A103" s="27" t="s">
        <v>238</v>
      </c>
      <c r="B103" s="28" t="s">
        <v>239</v>
      </c>
      <c r="C103" s="29">
        <v>28947.55</v>
      </c>
      <c r="D103" s="27"/>
      <c r="E103" s="29">
        <v>0</v>
      </c>
      <c r="F103" s="29">
        <v>0</v>
      </c>
      <c r="G103" s="29">
        <v>9649.17</v>
      </c>
      <c r="H103" s="29">
        <v>4833.72</v>
      </c>
      <c r="I103" s="30">
        <v>33763</v>
      </c>
      <c r="J103" s="29">
        <v>0</v>
      </c>
      <c r="K103" s="29">
        <v>0</v>
      </c>
      <c r="L103" s="29">
        <v>6622.42</v>
      </c>
      <c r="M103" s="29">
        <v>0</v>
      </c>
      <c r="N103" s="29">
        <v>0</v>
      </c>
      <c r="O103" s="30">
        <f t="shared" si="0"/>
        <v>40385.42</v>
      </c>
      <c r="P103" s="29">
        <v>3184.23</v>
      </c>
      <c r="Q103" s="29">
        <v>7435.53</v>
      </c>
      <c r="R103" s="32">
        <v>704.2700000000009</v>
      </c>
      <c r="S103" s="32">
        <v>11324.03</v>
      </c>
      <c r="T103" s="33">
        <f t="shared" si="1"/>
        <v>29061.39</v>
      </c>
    </row>
    <row r="104" spans="1:20" ht="17.25" customHeight="1">
      <c r="A104" s="27" t="s">
        <v>240</v>
      </c>
      <c r="B104" s="28" t="s">
        <v>241</v>
      </c>
      <c r="C104" s="29">
        <v>28947.55</v>
      </c>
      <c r="D104" s="27"/>
      <c r="E104" s="29">
        <v>0</v>
      </c>
      <c r="F104" s="29">
        <v>0</v>
      </c>
      <c r="G104" s="29">
        <v>2251.47</v>
      </c>
      <c r="H104" s="29">
        <v>0</v>
      </c>
      <c r="I104" s="30">
        <v>31199.02</v>
      </c>
      <c r="J104" s="29">
        <v>0</v>
      </c>
      <c r="K104" s="29">
        <v>0</v>
      </c>
      <c r="L104" s="29">
        <v>6694.81</v>
      </c>
      <c r="M104" s="29">
        <v>0</v>
      </c>
      <c r="N104" s="29">
        <v>0</v>
      </c>
      <c r="O104" s="30">
        <f t="shared" si="0"/>
        <v>37893.83</v>
      </c>
      <c r="P104" s="29">
        <v>3184.23</v>
      </c>
      <c r="Q104" s="29">
        <v>6678.3</v>
      </c>
      <c r="R104" s="32">
        <v>412.5100000000007</v>
      </c>
      <c r="S104" s="32">
        <v>10275.04</v>
      </c>
      <c r="T104" s="33">
        <f t="shared" si="1"/>
        <v>27618.79</v>
      </c>
    </row>
    <row r="105" spans="1:20" ht="17.25" customHeight="1">
      <c r="A105" s="27" t="s">
        <v>242</v>
      </c>
      <c r="B105" s="28" t="s">
        <v>243</v>
      </c>
      <c r="C105" s="29">
        <v>28947.55</v>
      </c>
      <c r="D105" s="27"/>
      <c r="E105" s="29">
        <v>0</v>
      </c>
      <c r="F105" s="29">
        <v>0</v>
      </c>
      <c r="G105" s="29">
        <v>9649.17</v>
      </c>
      <c r="H105" s="29">
        <v>4833.72</v>
      </c>
      <c r="I105" s="30">
        <v>33763</v>
      </c>
      <c r="J105" s="29">
        <v>0</v>
      </c>
      <c r="K105" s="29">
        <v>0</v>
      </c>
      <c r="L105" s="29">
        <v>22229.74</v>
      </c>
      <c r="M105" s="29">
        <v>0</v>
      </c>
      <c r="N105" s="29">
        <v>3184.23</v>
      </c>
      <c r="O105" s="30">
        <f t="shared" si="0"/>
        <v>59176.97</v>
      </c>
      <c r="P105" s="29">
        <v>3184.23</v>
      </c>
      <c r="Q105" s="29">
        <v>8311.19</v>
      </c>
      <c r="R105" s="32">
        <v>5092.1</v>
      </c>
      <c r="S105" s="32">
        <v>16587.52</v>
      </c>
      <c r="T105" s="33">
        <f t="shared" si="1"/>
        <v>42589.45</v>
      </c>
    </row>
    <row r="106" spans="1:20" ht="17.25" customHeight="1">
      <c r="A106" s="27" t="s">
        <v>244</v>
      </c>
      <c r="B106" s="28" t="s">
        <v>245</v>
      </c>
      <c r="C106" s="29">
        <v>28947.55</v>
      </c>
      <c r="D106" s="27"/>
      <c r="E106" s="29">
        <v>0</v>
      </c>
      <c r="F106" s="29">
        <v>0</v>
      </c>
      <c r="G106" s="29">
        <v>0</v>
      </c>
      <c r="H106" s="29">
        <v>0</v>
      </c>
      <c r="I106" s="30">
        <v>28947.55</v>
      </c>
      <c r="J106" s="29">
        <v>0</v>
      </c>
      <c r="K106" s="29">
        <v>0</v>
      </c>
      <c r="L106" s="29">
        <v>19705.16</v>
      </c>
      <c r="M106" s="29">
        <v>0</v>
      </c>
      <c r="N106" s="29">
        <v>3184.23</v>
      </c>
      <c r="O106" s="30">
        <f t="shared" si="0"/>
        <v>51836.94</v>
      </c>
      <c r="P106" s="29">
        <v>3184.23</v>
      </c>
      <c r="Q106" s="29">
        <v>7091.22</v>
      </c>
      <c r="R106" s="32">
        <v>412.50999999999885</v>
      </c>
      <c r="S106" s="32">
        <v>10687.96</v>
      </c>
      <c r="T106" s="33">
        <f t="shared" si="1"/>
        <v>41148.98</v>
      </c>
    </row>
    <row r="107" spans="1:20" ht="17.25" customHeight="1">
      <c r="A107" s="27" t="s">
        <v>246</v>
      </c>
      <c r="B107" s="38" t="s">
        <v>247</v>
      </c>
      <c r="C107" s="29">
        <v>28947.55</v>
      </c>
      <c r="D107" s="27" t="s">
        <v>248</v>
      </c>
      <c r="E107" s="29">
        <v>4875.38</v>
      </c>
      <c r="F107" s="29">
        <v>0</v>
      </c>
      <c r="G107" s="29">
        <v>0</v>
      </c>
      <c r="H107" s="29">
        <v>59.93</v>
      </c>
      <c r="I107" s="30">
        <v>33763</v>
      </c>
      <c r="J107" s="29">
        <v>0</v>
      </c>
      <c r="K107" s="29">
        <v>0</v>
      </c>
      <c r="L107" s="29">
        <v>21628.18</v>
      </c>
      <c r="M107" s="29">
        <v>0</v>
      </c>
      <c r="N107" s="29">
        <v>0</v>
      </c>
      <c r="O107" s="30">
        <f t="shared" si="0"/>
        <v>55391.18</v>
      </c>
      <c r="P107" s="29">
        <v>3184.23</v>
      </c>
      <c r="Q107" s="29">
        <v>7435.53</v>
      </c>
      <c r="R107" s="32">
        <v>8291.04</v>
      </c>
      <c r="S107" s="32">
        <v>18910.8</v>
      </c>
      <c r="T107" s="33">
        <f t="shared" si="1"/>
        <v>36480.380000000005</v>
      </c>
    </row>
    <row r="108" spans="1:20" ht="17.25" customHeight="1">
      <c r="A108" s="27" t="s">
        <v>249</v>
      </c>
      <c r="B108" s="28" t="s">
        <v>250</v>
      </c>
      <c r="C108" s="29">
        <v>28947.55</v>
      </c>
      <c r="D108" s="27"/>
      <c r="E108" s="29">
        <v>0</v>
      </c>
      <c r="F108" s="29">
        <v>0</v>
      </c>
      <c r="G108" s="29">
        <v>4502.95</v>
      </c>
      <c r="H108" s="29">
        <v>0</v>
      </c>
      <c r="I108" s="30">
        <v>33450.5</v>
      </c>
      <c r="J108" s="29">
        <v>0</v>
      </c>
      <c r="K108" s="29">
        <v>0</v>
      </c>
      <c r="L108" s="29">
        <v>6694.81</v>
      </c>
      <c r="M108" s="29">
        <v>0</v>
      </c>
      <c r="N108" s="29">
        <v>0</v>
      </c>
      <c r="O108" s="30">
        <f t="shared" si="0"/>
        <v>40145.31</v>
      </c>
      <c r="P108" s="29">
        <v>3184.23</v>
      </c>
      <c r="Q108" s="29">
        <v>6901.1</v>
      </c>
      <c r="R108" s="32">
        <v>8646.76</v>
      </c>
      <c r="S108" s="32">
        <v>18732.09</v>
      </c>
      <c r="T108" s="33">
        <f t="shared" si="1"/>
        <v>21413.219999999998</v>
      </c>
    </row>
    <row r="109" spans="1:20" ht="17.25" customHeight="1">
      <c r="A109" s="27" t="s">
        <v>251</v>
      </c>
      <c r="B109" s="28" t="s">
        <v>252</v>
      </c>
      <c r="C109" s="29">
        <v>28947.55</v>
      </c>
      <c r="D109" s="27" t="s">
        <v>253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0</v>
      </c>
      <c r="L109" s="29">
        <v>40986.98</v>
      </c>
      <c r="M109" s="29">
        <v>0</v>
      </c>
      <c r="N109" s="29">
        <v>3184.23</v>
      </c>
      <c r="O109" s="30">
        <f t="shared" si="0"/>
        <v>77934.21</v>
      </c>
      <c r="P109" s="29">
        <v>3184.23</v>
      </c>
      <c r="Q109" s="29">
        <v>8259.05</v>
      </c>
      <c r="R109" s="32">
        <v>6602.510000000002</v>
      </c>
      <c r="S109" s="32">
        <v>18045.79</v>
      </c>
      <c r="T109" s="33">
        <f t="shared" si="1"/>
        <v>59888.420000000006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="90" zoomScaleNormal="90" workbookViewId="0" topLeftCell="G5">
      <selection activeCell="O28" sqref="O28"/>
    </sheetView>
  </sheetViews>
  <sheetFormatPr defaultColWidth="9.140625" defaultRowHeight="12.75" customHeight="1"/>
  <cols>
    <col min="1" max="1" width="40.8515625" style="0" customWidth="1"/>
    <col min="2" max="2" width="22.574218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71093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.75" customHeight="1">
      <c r="A15" s="5"/>
      <c r="B15" s="5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6" t="s">
        <v>74</v>
      </c>
    </row>
    <row r="16" spans="1:20" ht="18.75" customHeight="1">
      <c r="A16" s="6" t="s">
        <v>254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.75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.75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.75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7.25" customHeight="1">
      <c r="A24" s="27" t="s">
        <v>255</v>
      </c>
      <c r="B24" s="39" t="s">
        <v>256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31">
        <v>6429.34</v>
      </c>
      <c r="M24" s="29">
        <v>8250.05</v>
      </c>
      <c r="N24" s="29">
        <v>0</v>
      </c>
      <c r="O24" s="30">
        <f aca="true" t="shared" si="0" ref="O24:O79">SUM(I24:N24)</f>
        <v>42179.56</v>
      </c>
      <c r="P24" s="29">
        <v>3025.02</v>
      </c>
      <c r="Q24" s="29">
        <v>8130.07</v>
      </c>
      <c r="R24" s="32">
        <v>412.5100000000007</v>
      </c>
      <c r="S24" s="32">
        <v>11567.6</v>
      </c>
      <c r="T24" s="33">
        <f aca="true" t="shared" si="1" ref="T24:T79">O24-S24</f>
        <v>30611.96</v>
      </c>
    </row>
    <row r="25" spans="1:20" ht="17.25" customHeight="1">
      <c r="A25" s="27" t="s">
        <v>257</v>
      </c>
      <c r="B25" s="39" t="s">
        <v>258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31">
        <v>33929.509999999995</v>
      </c>
      <c r="M25" s="29">
        <v>0</v>
      </c>
      <c r="N25" s="29">
        <v>0</v>
      </c>
      <c r="O25" s="30">
        <f t="shared" si="0"/>
        <v>61429.67999999999</v>
      </c>
      <c r="P25" s="29">
        <v>3025.02</v>
      </c>
      <c r="Q25" s="29">
        <v>5451.67</v>
      </c>
      <c r="R25" s="32">
        <v>1712.5100000000007</v>
      </c>
      <c r="S25" s="32">
        <v>10189.2</v>
      </c>
      <c r="T25" s="33">
        <f t="shared" si="1"/>
        <v>51240.479999999996</v>
      </c>
    </row>
    <row r="26" spans="1:20" ht="17.25" customHeight="1">
      <c r="A26" s="27" t="s">
        <v>259</v>
      </c>
      <c r="B26" s="39" t="s">
        <v>260</v>
      </c>
      <c r="C26" s="29">
        <v>27500.17</v>
      </c>
      <c r="D26" s="27"/>
      <c r="E26" s="29">
        <v>0</v>
      </c>
      <c r="F26" s="29">
        <v>0</v>
      </c>
      <c r="G26" s="29">
        <v>1447.38</v>
      </c>
      <c r="H26" s="29">
        <v>0</v>
      </c>
      <c r="I26" s="30">
        <v>28947.55</v>
      </c>
      <c r="J26" s="29">
        <v>0</v>
      </c>
      <c r="K26" s="29">
        <v>0</v>
      </c>
      <c r="L26" s="31">
        <v>1400</v>
      </c>
      <c r="M26" s="29">
        <v>0</v>
      </c>
      <c r="N26" s="29">
        <v>0</v>
      </c>
      <c r="O26" s="30">
        <f t="shared" si="0"/>
        <v>30347.55</v>
      </c>
      <c r="P26" s="29">
        <v>3025.02</v>
      </c>
      <c r="Q26" s="29">
        <v>6259.34</v>
      </c>
      <c r="R26" s="32">
        <v>927.4699999999998</v>
      </c>
      <c r="S26" s="32">
        <v>10211.83</v>
      </c>
      <c r="T26" s="33">
        <f t="shared" si="1"/>
        <v>20135.72</v>
      </c>
    </row>
    <row r="27" spans="1:20" ht="17.25" customHeight="1">
      <c r="A27" s="27" t="s">
        <v>261</v>
      </c>
      <c r="B27" s="39" t="s">
        <v>262</v>
      </c>
      <c r="C27" s="29">
        <v>27500.17</v>
      </c>
      <c r="D27" s="27" t="s">
        <v>139</v>
      </c>
      <c r="E27" s="29">
        <v>4265.95</v>
      </c>
      <c r="F27" s="29">
        <v>0</v>
      </c>
      <c r="G27" s="29">
        <v>0</v>
      </c>
      <c r="H27" s="29">
        <v>0</v>
      </c>
      <c r="I27" s="30">
        <v>31766.12</v>
      </c>
      <c r="J27" s="29">
        <v>0</v>
      </c>
      <c r="K27" s="29">
        <v>0</v>
      </c>
      <c r="L27" s="31">
        <v>20571.74</v>
      </c>
      <c r="M27" s="29">
        <v>0</v>
      </c>
      <c r="N27" s="29">
        <v>0</v>
      </c>
      <c r="O27" s="30">
        <f t="shared" si="0"/>
        <v>52337.86</v>
      </c>
      <c r="P27" s="29">
        <v>3025.02</v>
      </c>
      <c r="Q27" s="29">
        <v>6825.89</v>
      </c>
      <c r="R27" s="32">
        <v>1442.4299999999998</v>
      </c>
      <c r="S27" s="32">
        <v>11293.34</v>
      </c>
      <c r="T27" s="33">
        <f t="shared" si="1"/>
        <v>41044.520000000004</v>
      </c>
    </row>
    <row r="28" spans="1:20" ht="17.25" customHeight="1">
      <c r="A28" s="27" t="s">
        <v>263</v>
      </c>
      <c r="B28" s="39" t="s">
        <v>264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31">
        <v>6429.34</v>
      </c>
      <c r="M28" s="29">
        <v>0</v>
      </c>
      <c r="N28" s="29">
        <v>0</v>
      </c>
      <c r="O28" s="30">
        <f t="shared" si="0"/>
        <v>33929.509999999995</v>
      </c>
      <c r="P28" s="29">
        <v>3025.02</v>
      </c>
      <c r="Q28" s="29">
        <v>5861.31</v>
      </c>
      <c r="R28" s="32">
        <v>5135.6900000000005</v>
      </c>
      <c r="S28" s="32">
        <v>14022.02</v>
      </c>
      <c r="T28" s="33">
        <f t="shared" si="1"/>
        <v>19907.489999999994</v>
      </c>
    </row>
    <row r="29" spans="1:20" ht="17.25" customHeight="1">
      <c r="A29" s="27" t="s">
        <v>265</v>
      </c>
      <c r="B29" s="39" t="s">
        <v>266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31">
        <v>6429.34</v>
      </c>
      <c r="M29" s="29">
        <v>0</v>
      </c>
      <c r="N29" s="29">
        <v>0</v>
      </c>
      <c r="O29" s="30">
        <f t="shared" si="0"/>
        <v>33929.509999999995</v>
      </c>
      <c r="P29" s="29">
        <v>3025.02</v>
      </c>
      <c r="Q29" s="29">
        <v>5861.31</v>
      </c>
      <c r="R29" s="32">
        <v>692.8600000000001</v>
      </c>
      <c r="S29" s="32">
        <v>9579.19</v>
      </c>
      <c r="T29" s="33">
        <f t="shared" si="1"/>
        <v>24350.319999999992</v>
      </c>
    </row>
    <row r="30" spans="1:20" ht="17.25" customHeight="1">
      <c r="A30" s="27" t="s">
        <v>267</v>
      </c>
      <c r="B30" s="39" t="s">
        <v>268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31">
        <v>6453.48</v>
      </c>
      <c r="M30" s="29">
        <v>0</v>
      </c>
      <c r="N30" s="29">
        <v>0</v>
      </c>
      <c r="O30" s="30">
        <f t="shared" si="0"/>
        <v>33953.649999999994</v>
      </c>
      <c r="P30" s="29">
        <v>3025.02</v>
      </c>
      <c r="Q30" s="29">
        <v>5757.03</v>
      </c>
      <c r="R30" s="32">
        <v>412.50999999999976</v>
      </c>
      <c r="S30" s="32">
        <v>9194.56</v>
      </c>
      <c r="T30" s="33">
        <f t="shared" si="1"/>
        <v>24759.089999999997</v>
      </c>
    </row>
    <row r="31" spans="1:20" ht="17.25" customHeight="1">
      <c r="A31" s="27" t="s">
        <v>269</v>
      </c>
      <c r="B31" s="39" t="s">
        <v>270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31">
        <v>6622.42</v>
      </c>
      <c r="M31" s="29">
        <v>0</v>
      </c>
      <c r="N31" s="29">
        <v>0</v>
      </c>
      <c r="O31" s="30">
        <f t="shared" si="0"/>
        <v>40385.42</v>
      </c>
      <c r="P31" s="29">
        <v>3025.02</v>
      </c>
      <c r="Q31" s="29">
        <v>7531.45</v>
      </c>
      <c r="R31" s="32">
        <v>412.50999999999976</v>
      </c>
      <c r="S31" s="32">
        <v>10968.98</v>
      </c>
      <c r="T31" s="33">
        <f t="shared" si="1"/>
        <v>29416.44</v>
      </c>
    </row>
    <row r="32" spans="1:20" ht="17.25" customHeight="1">
      <c r="A32" s="27" t="s">
        <v>271</v>
      </c>
      <c r="B32" s="39" t="s">
        <v>272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31">
        <v>6453.48</v>
      </c>
      <c r="M32" s="29">
        <v>0</v>
      </c>
      <c r="N32" s="29">
        <v>0</v>
      </c>
      <c r="O32" s="30">
        <f t="shared" si="0"/>
        <v>33953.649999999994</v>
      </c>
      <c r="P32" s="29">
        <v>3025.02</v>
      </c>
      <c r="Q32" s="29">
        <v>5861.31</v>
      </c>
      <c r="R32" s="32">
        <v>3838.95</v>
      </c>
      <c r="S32" s="32">
        <v>12725.28</v>
      </c>
      <c r="T32" s="33">
        <f t="shared" si="1"/>
        <v>21228.369999999995</v>
      </c>
    </row>
    <row r="33" spans="1:20" ht="17.25" customHeight="1">
      <c r="A33" s="27" t="s">
        <v>273</v>
      </c>
      <c r="B33" s="39" t="s">
        <v>274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31">
        <v>6429.34</v>
      </c>
      <c r="M33" s="29">
        <v>0</v>
      </c>
      <c r="N33" s="29">
        <v>0</v>
      </c>
      <c r="O33" s="30">
        <f t="shared" si="0"/>
        <v>33929.509999999995</v>
      </c>
      <c r="P33" s="29">
        <v>3025.02</v>
      </c>
      <c r="Q33" s="29">
        <v>5861.31</v>
      </c>
      <c r="R33" s="32">
        <v>3920.8299999999995</v>
      </c>
      <c r="S33" s="32">
        <v>12807.16</v>
      </c>
      <c r="T33" s="33">
        <f t="shared" si="1"/>
        <v>21122.349999999995</v>
      </c>
    </row>
    <row r="34" spans="1:20" ht="17.25" customHeight="1">
      <c r="A34" s="27" t="s">
        <v>275</v>
      </c>
      <c r="B34" s="39" t="s">
        <v>276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31">
        <v>6429.34</v>
      </c>
      <c r="M34" s="29">
        <v>0</v>
      </c>
      <c r="N34" s="29">
        <v>0</v>
      </c>
      <c r="O34" s="30">
        <f t="shared" si="0"/>
        <v>33929.509999999995</v>
      </c>
      <c r="P34" s="29">
        <v>3025.02</v>
      </c>
      <c r="Q34" s="29">
        <v>5861.31</v>
      </c>
      <c r="R34" s="32">
        <v>669.9899999999993</v>
      </c>
      <c r="S34" s="32">
        <v>9556.32</v>
      </c>
      <c r="T34" s="33">
        <f t="shared" si="1"/>
        <v>24373.189999999995</v>
      </c>
    </row>
    <row r="35" spans="1:20" ht="17.25" customHeight="1">
      <c r="A35" s="27" t="s">
        <v>277</v>
      </c>
      <c r="B35" s="39" t="s">
        <v>278</v>
      </c>
      <c r="C35" s="29">
        <v>27500.17</v>
      </c>
      <c r="D35" s="27"/>
      <c r="E35" s="29">
        <v>0</v>
      </c>
      <c r="F35" s="29">
        <v>0</v>
      </c>
      <c r="G35" s="29">
        <v>0</v>
      </c>
      <c r="H35" s="29">
        <v>0</v>
      </c>
      <c r="I35" s="30">
        <v>27500.17</v>
      </c>
      <c r="J35" s="29">
        <v>0</v>
      </c>
      <c r="K35" s="29">
        <v>0</v>
      </c>
      <c r="L35" s="31">
        <v>6453.48</v>
      </c>
      <c r="M35" s="29">
        <v>0</v>
      </c>
      <c r="N35" s="29">
        <v>0</v>
      </c>
      <c r="O35" s="30">
        <f t="shared" si="0"/>
        <v>33953.649999999994</v>
      </c>
      <c r="P35" s="29">
        <v>3025.02</v>
      </c>
      <c r="Q35" s="29">
        <v>5809.17</v>
      </c>
      <c r="R35" s="32">
        <v>1768.5800000000004</v>
      </c>
      <c r="S35" s="32">
        <v>10602.77</v>
      </c>
      <c r="T35" s="33">
        <f t="shared" si="1"/>
        <v>23350.879999999994</v>
      </c>
    </row>
    <row r="36" spans="1:20" ht="17.25" customHeight="1">
      <c r="A36" s="27" t="s">
        <v>279</v>
      </c>
      <c r="B36" s="39" t="s">
        <v>280</v>
      </c>
      <c r="C36" s="29">
        <v>27500.17</v>
      </c>
      <c r="D36" s="27"/>
      <c r="E36" s="29">
        <v>0</v>
      </c>
      <c r="F36" s="29">
        <v>0</v>
      </c>
      <c r="G36" s="29">
        <v>9166.71</v>
      </c>
      <c r="H36" s="29">
        <v>2903.88</v>
      </c>
      <c r="I36" s="30">
        <v>33763</v>
      </c>
      <c r="J36" s="29">
        <v>0</v>
      </c>
      <c r="K36" s="29">
        <v>0</v>
      </c>
      <c r="L36" s="31">
        <v>6694.81</v>
      </c>
      <c r="M36" s="29">
        <v>0</v>
      </c>
      <c r="N36" s="29">
        <v>0</v>
      </c>
      <c r="O36" s="30">
        <f t="shared" si="0"/>
        <v>40457.81</v>
      </c>
      <c r="P36" s="29">
        <v>3025.02</v>
      </c>
      <c r="Q36" s="29">
        <v>7375.04</v>
      </c>
      <c r="R36" s="32">
        <v>412.50999999999976</v>
      </c>
      <c r="S36" s="32">
        <v>10812.57</v>
      </c>
      <c r="T36" s="33">
        <f t="shared" si="1"/>
        <v>29645.239999999998</v>
      </c>
    </row>
    <row r="37" spans="1:20" ht="17.25" customHeight="1">
      <c r="A37" s="27" t="s">
        <v>281</v>
      </c>
      <c r="B37" s="39" t="s">
        <v>282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31">
        <v>18675.77</v>
      </c>
      <c r="M37" s="29">
        <v>0</v>
      </c>
      <c r="N37" s="29">
        <v>0</v>
      </c>
      <c r="O37" s="30">
        <f t="shared" si="0"/>
        <v>46175.94</v>
      </c>
      <c r="P37" s="29">
        <v>3025.02</v>
      </c>
      <c r="Q37" s="29">
        <v>5809.17</v>
      </c>
      <c r="R37" s="32">
        <v>6114.689999999999</v>
      </c>
      <c r="S37" s="32">
        <v>14948.88</v>
      </c>
      <c r="T37" s="33">
        <f t="shared" si="1"/>
        <v>31227.060000000005</v>
      </c>
    </row>
    <row r="38" spans="1:20" ht="17.25" customHeight="1">
      <c r="A38" s="27" t="s">
        <v>283</v>
      </c>
      <c r="B38" s="39" t="s">
        <v>284</v>
      </c>
      <c r="C38" s="29">
        <v>27500.17</v>
      </c>
      <c r="D38" s="27"/>
      <c r="E38" s="29">
        <v>0</v>
      </c>
      <c r="F38" s="29">
        <v>0</v>
      </c>
      <c r="G38" s="29">
        <v>0</v>
      </c>
      <c r="H38" s="29">
        <v>0</v>
      </c>
      <c r="I38" s="30">
        <v>27500.17</v>
      </c>
      <c r="J38" s="29">
        <v>0</v>
      </c>
      <c r="K38" s="29">
        <v>0</v>
      </c>
      <c r="L38" s="31">
        <v>18917.1</v>
      </c>
      <c r="M38" s="29">
        <v>0</v>
      </c>
      <c r="N38" s="29">
        <v>0</v>
      </c>
      <c r="O38" s="30">
        <f t="shared" si="0"/>
        <v>46417.27</v>
      </c>
      <c r="P38" s="29">
        <v>3025.02</v>
      </c>
      <c r="Q38" s="29">
        <v>5600.62</v>
      </c>
      <c r="R38" s="32">
        <v>5616.810000000001</v>
      </c>
      <c r="S38" s="32">
        <v>14242.45</v>
      </c>
      <c r="T38" s="33">
        <f t="shared" si="1"/>
        <v>32174.819999999996</v>
      </c>
    </row>
    <row r="39" spans="1:20" ht="17.25" customHeight="1">
      <c r="A39" s="27" t="s">
        <v>285</v>
      </c>
      <c r="B39" s="39" t="s">
        <v>286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0</v>
      </c>
      <c r="L39" s="31">
        <v>6429.34</v>
      </c>
      <c r="M39" s="29">
        <v>0</v>
      </c>
      <c r="N39" s="29">
        <v>0</v>
      </c>
      <c r="O39" s="30">
        <f t="shared" si="0"/>
        <v>33929.509999999995</v>
      </c>
      <c r="P39" s="29">
        <v>3025.02</v>
      </c>
      <c r="Q39" s="29">
        <v>5861.31</v>
      </c>
      <c r="R39" s="32">
        <v>1334.889999999999</v>
      </c>
      <c r="S39" s="32">
        <v>10221.22</v>
      </c>
      <c r="T39" s="33">
        <f t="shared" si="1"/>
        <v>23708.289999999994</v>
      </c>
    </row>
    <row r="40" spans="1:20" ht="17.25" customHeight="1">
      <c r="A40" s="27" t="s">
        <v>287</v>
      </c>
      <c r="B40" s="39" t="s">
        <v>288</v>
      </c>
      <c r="C40" s="29">
        <v>27500.17</v>
      </c>
      <c r="D40" s="27"/>
      <c r="E40" s="29">
        <v>0</v>
      </c>
      <c r="F40" s="29">
        <v>0</v>
      </c>
      <c r="G40" s="29">
        <v>1447.38</v>
      </c>
      <c r="H40" s="29">
        <v>0</v>
      </c>
      <c r="I40" s="30">
        <v>28947.55</v>
      </c>
      <c r="J40" s="29">
        <v>0</v>
      </c>
      <c r="K40" s="29">
        <v>0</v>
      </c>
      <c r="L40" s="31">
        <v>6453.48</v>
      </c>
      <c r="M40" s="29">
        <v>0</v>
      </c>
      <c r="N40" s="29">
        <v>0</v>
      </c>
      <c r="O40" s="30">
        <f t="shared" si="0"/>
        <v>35401.03</v>
      </c>
      <c r="P40" s="29">
        <v>3025.02</v>
      </c>
      <c r="Q40" s="29">
        <v>6259.34</v>
      </c>
      <c r="R40" s="32">
        <v>4998.98</v>
      </c>
      <c r="S40" s="32">
        <v>14283.34</v>
      </c>
      <c r="T40" s="33">
        <f t="shared" si="1"/>
        <v>21117.69</v>
      </c>
    </row>
    <row r="41" spans="1:20" ht="17.25" customHeight="1">
      <c r="A41" s="27" t="s">
        <v>289</v>
      </c>
      <c r="B41" s="39" t="s">
        <v>290</v>
      </c>
      <c r="C41" s="29">
        <v>27500.17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27500.17</v>
      </c>
      <c r="J41" s="29">
        <v>0</v>
      </c>
      <c r="K41" s="29">
        <v>0</v>
      </c>
      <c r="L41" s="31">
        <v>6453.48</v>
      </c>
      <c r="M41" s="29">
        <v>0</v>
      </c>
      <c r="N41" s="29">
        <v>0</v>
      </c>
      <c r="O41" s="30">
        <f t="shared" si="0"/>
        <v>33953.649999999994</v>
      </c>
      <c r="P41" s="29">
        <v>3025.02</v>
      </c>
      <c r="Q41" s="29">
        <v>5757.03</v>
      </c>
      <c r="R41" s="32">
        <v>5698.119999999999</v>
      </c>
      <c r="S41" s="32">
        <v>14480.17</v>
      </c>
      <c r="T41" s="33">
        <f t="shared" si="1"/>
        <v>19473.479999999996</v>
      </c>
    </row>
    <row r="42" spans="1:20" ht="17.25" customHeight="1">
      <c r="A42" s="27" t="s">
        <v>291</v>
      </c>
      <c r="B42" s="39" t="s">
        <v>292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2903.88</v>
      </c>
      <c r="I42" s="30">
        <v>33763</v>
      </c>
      <c r="J42" s="29">
        <v>0</v>
      </c>
      <c r="K42" s="29">
        <v>0</v>
      </c>
      <c r="L42" s="31">
        <v>30570.44</v>
      </c>
      <c r="M42" s="29">
        <v>0</v>
      </c>
      <c r="N42" s="29">
        <v>0</v>
      </c>
      <c r="O42" s="30">
        <f t="shared" si="0"/>
        <v>64333.44</v>
      </c>
      <c r="P42" s="29">
        <v>3025.02</v>
      </c>
      <c r="Q42" s="29">
        <v>7583.58</v>
      </c>
      <c r="R42" s="32">
        <v>3171.4200000000005</v>
      </c>
      <c r="S42" s="32">
        <v>13780.02</v>
      </c>
      <c r="T42" s="33">
        <f t="shared" si="1"/>
        <v>50553.42</v>
      </c>
    </row>
    <row r="43" spans="1:20" ht="17.25" customHeight="1">
      <c r="A43" s="27" t="s">
        <v>293</v>
      </c>
      <c r="B43" s="39" t="s">
        <v>294</v>
      </c>
      <c r="C43" s="29">
        <v>27500.17</v>
      </c>
      <c r="D43" s="27"/>
      <c r="E43" s="29">
        <v>0</v>
      </c>
      <c r="F43" s="29">
        <v>0</v>
      </c>
      <c r="G43" s="29">
        <v>9166.71</v>
      </c>
      <c r="H43" s="29">
        <v>2903.88</v>
      </c>
      <c r="I43" s="30">
        <v>33763</v>
      </c>
      <c r="J43" s="29">
        <v>0</v>
      </c>
      <c r="K43" s="29">
        <v>0</v>
      </c>
      <c r="L43" s="31">
        <v>40457.81</v>
      </c>
      <c r="M43" s="29">
        <v>0</v>
      </c>
      <c r="N43" s="29">
        <v>0</v>
      </c>
      <c r="O43" s="30">
        <f t="shared" si="0"/>
        <v>74220.81</v>
      </c>
      <c r="P43" s="29">
        <v>3025.02</v>
      </c>
      <c r="Q43" s="29">
        <v>7583.58</v>
      </c>
      <c r="R43" s="32">
        <v>1957.4499999999994</v>
      </c>
      <c r="S43" s="32">
        <v>12566.05</v>
      </c>
      <c r="T43" s="33">
        <f t="shared" si="1"/>
        <v>61654.759999999995</v>
      </c>
    </row>
    <row r="44" spans="1:20" ht="17.25" customHeight="1">
      <c r="A44" s="27" t="s">
        <v>295</v>
      </c>
      <c r="B44" s="39" t="s">
        <v>296</v>
      </c>
      <c r="C44" s="29">
        <v>27500.17</v>
      </c>
      <c r="D44" s="27"/>
      <c r="E44" s="29">
        <v>0</v>
      </c>
      <c r="F44" s="29">
        <v>0</v>
      </c>
      <c r="G44" s="29">
        <v>9166.71</v>
      </c>
      <c r="H44" s="29">
        <v>2903.88</v>
      </c>
      <c r="I44" s="30">
        <v>33763</v>
      </c>
      <c r="J44" s="29">
        <v>0</v>
      </c>
      <c r="K44" s="29">
        <v>0</v>
      </c>
      <c r="L44" s="31">
        <v>6622.42</v>
      </c>
      <c r="M44" s="29">
        <v>0</v>
      </c>
      <c r="N44" s="29">
        <v>0</v>
      </c>
      <c r="O44" s="30">
        <f t="shared" si="0"/>
        <v>40385.42</v>
      </c>
      <c r="P44" s="29">
        <v>3025.02</v>
      </c>
      <c r="Q44" s="29">
        <v>7583.58</v>
      </c>
      <c r="R44" s="32">
        <v>18206.420000000002</v>
      </c>
      <c r="S44" s="32">
        <v>28815.02</v>
      </c>
      <c r="T44" s="33">
        <f t="shared" si="1"/>
        <v>11570.399999999998</v>
      </c>
    </row>
    <row r="45" spans="1:20" ht="17.25" customHeight="1">
      <c r="A45" s="27" t="s">
        <v>297</v>
      </c>
      <c r="B45" s="39" t="s">
        <v>298</v>
      </c>
      <c r="C45" s="29">
        <v>27500.17</v>
      </c>
      <c r="D45" s="27"/>
      <c r="E45" s="29">
        <v>0</v>
      </c>
      <c r="F45" s="29">
        <v>0</v>
      </c>
      <c r="G45" s="29">
        <v>0</v>
      </c>
      <c r="H45" s="29">
        <v>0</v>
      </c>
      <c r="I45" s="30">
        <v>27500.17</v>
      </c>
      <c r="J45" s="29">
        <v>0</v>
      </c>
      <c r="K45" s="29">
        <v>0</v>
      </c>
      <c r="L45" s="31">
        <v>18844.71</v>
      </c>
      <c r="M45" s="29">
        <v>0</v>
      </c>
      <c r="N45" s="29">
        <v>0</v>
      </c>
      <c r="O45" s="30">
        <f t="shared" si="0"/>
        <v>46344.88</v>
      </c>
      <c r="P45" s="29">
        <v>3025.02</v>
      </c>
      <c r="Q45" s="29">
        <v>5757.03</v>
      </c>
      <c r="R45" s="32">
        <v>2831.8000000000006</v>
      </c>
      <c r="S45" s="32">
        <v>11613.85</v>
      </c>
      <c r="T45" s="33">
        <f t="shared" si="1"/>
        <v>34731.03</v>
      </c>
    </row>
    <row r="46" spans="1:20" ht="17.25" customHeight="1">
      <c r="A46" s="27" t="s">
        <v>299</v>
      </c>
      <c r="B46" s="39" t="s">
        <v>300</v>
      </c>
      <c r="C46" s="29">
        <v>27500.17</v>
      </c>
      <c r="D46" s="27"/>
      <c r="E46" s="29">
        <v>0</v>
      </c>
      <c r="F46" s="29">
        <v>0</v>
      </c>
      <c r="G46" s="29">
        <v>9166.71</v>
      </c>
      <c r="H46" s="29">
        <v>2903.88</v>
      </c>
      <c r="I46" s="30">
        <v>33763</v>
      </c>
      <c r="J46" s="29">
        <v>0</v>
      </c>
      <c r="K46" s="29">
        <v>0</v>
      </c>
      <c r="L46" s="31">
        <v>5777.73</v>
      </c>
      <c r="M46" s="29">
        <v>0</v>
      </c>
      <c r="N46" s="29">
        <v>0</v>
      </c>
      <c r="O46" s="30">
        <f t="shared" si="0"/>
        <v>39540.729999999996</v>
      </c>
      <c r="P46" s="29">
        <v>3025.02</v>
      </c>
      <c r="Q46" s="29">
        <v>7583.58</v>
      </c>
      <c r="R46" s="32">
        <v>412.5100000000007</v>
      </c>
      <c r="S46" s="32">
        <v>11021.11</v>
      </c>
      <c r="T46" s="33">
        <f t="shared" si="1"/>
        <v>28519.619999999995</v>
      </c>
    </row>
    <row r="47" spans="1:20" ht="17.25" customHeight="1">
      <c r="A47" s="27" t="s">
        <v>301</v>
      </c>
      <c r="B47" s="39" t="s">
        <v>302</v>
      </c>
      <c r="C47" s="29">
        <v>27500.17</v>
      </c>
      <c r="D47" s="27"/>
      <c r="E47" s="29">
        <v>0</v>
      </c>
      <c r="F47" s="29">
        <v>0</v>
      </c>
      <c r="G47" s="29">
        <v>9166.71</v>
      </c>
      <c r="H47" s="29">
        <v>2903.88</v>
      </c>
      <c r="I47" s="30">
        <v>33763</v>
      </c>
      <c r="J47" s="29">
        <v>0</v>
      </c>
      <c r="K47" s="29">
        <v>0</v>
      </c>
      <c r="L47" s="31">
        <v>7003.48</v>
      </c>
      <c r="M47" s="29">
        <v>0</v>
      </c>
      <c r="N47" s="29">
        <v>0</v>
      </c>
      <c r="O47" s="30">
        <f t="shared" si="0"/>
        <v>40766.479999999996</v>
      </c>
      <c r="P47" s="29">
        <v>3025.02</v>
      </c>
      <c r="Q47" s="29">
        <v>7531.45</v>
      </c>
      <c r="R47" s="32">
        <v>3350.85</v>
      </c>
      <c r="S47" s="32">
        <v>13907.32</v>
      </c>
      <c r="T47" s="33">
        <f t="shared" si="1"/>
        <v>26859.159999999996</v>
      </c>
    </row>
    <row r="48" spans="1:20" ht="17.25" customHeight="1">
      <c r="A48" s="27" t="s">
        <v>303</v>
      </c>
      <c r="B48" s="39" t="s">
        <v>304</v>
      </c>
      <c r="C48" s="29">
        <v>27500.17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27500.17</v>
      </c>
      <c r="J48" s="29">
        <v>0</v>
      </c>
      <c r="K48" s="29">
        <v>0</v>
      </c>
      <c r="L48" s="31">
        <v>6453.48</v>
      </c>
      <c r="M48" s="29">
        <v>0</v>
      </c>
      <c r="N48" s="29">
        <v>0</v>
      </c>
      <c r="O48" s="30">
        <f t="shared" si="0"/>
        <v>33953.649999999994</v>
      </c>
      <c r="P48" s="29">
        <v>3025.02</v>
      </c>
      <c r="Q48" s="29">
        <v>5861.31</v>
      </c>
      <c r="R48" s="32">
        <v>1442.4600000000005</v>
      </c>
      <c r="S48" s="32">
        <v>10328.79</v>
      </c>
      <c r="T48" s="33">
        <f t="shared" si="1"/>
        <v>23624.859999999993</v>
      </c>
    </row>
    <row r="49" spans="1:20" ht="17.25" customHeight="1">
      <c r="A49" s="27" t="s">
        <v>305</v>
      </c>
      <c r="B49" s="39" t="s">
        <v>306</v>
      </c>
      <c r="C49" s="29">
        <v>27500.17</v>
      </c>
      <c r="D49" s="27"/>
      <c r="E49" s="29">
        <v>0</v>
      </c>
      <c r="F49" s="29">
        <v>0</v>
      </c>
      <c r="G49" s="29">
        <v>9166.71</v>
      </c>
      <c r="H49" s="29">
        <v>2903.88</v>
      </c>
      <c r="I49" s="30">
        <v>33763</v>
      </c>
      <c r="J49" s="29">
        <v>0</v>
      </c>
      <c r="K49" s="29">
        <v>0</v>
      </c>
      <c r="L49" s="31">
        <v>6694.81</v>
      </c>
      <c r="M49" s="29">
        <v>0</v>
      </c>
      <c r="N49" s="29">
        <v>0</v>
      </c>
      <c r="O49" s="30">
        <f t="shared" si="0"/>
        <v>40457.81</v>
      </c>
      <c r="P49" s="29">
        <v>3025.02</v>
      </c>
      <c r="Q49" s="29">
        <v>7583.58</v>
      </c>
      <c r="R49" s="32">
        <v>3169.47</v>
      </c>
      <c r="S49" s="32">
        <v>13778.07</v>
      </c>
      <c r="T49" s="33">
        <f t="shared" si="1"/>
        <v>26679.739999999998</v>
      </c>
    </row>
    <row r="50" spans="1:20" ht="17.25" customHeight="1">
      <c r="A50" s="27" t="s">
        <v>307</v>
      </c>
      <c r="B50" s="39" t="s">
        <v>308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0</v>
      </c>
      <c r="L50" s="31">
        <v>18651.63</v>
      </c>
      <c r="M50" s="29">
        <v>0</v>
      </c>
      <c r="N50" s="29">
        <v>0</v>
      </c>
      <c r="O50" s="30">
        <f t="shared" si="0"/>
        <v>46151.8</v>
      </c>
      <c r="P50" s="29">
        <v>3025.02</v>
      </c>
      <c r="Q50" s="29">
        <v>5861.31</v>
      </c>
      <c r="R50" s="32">
        <v>3912.86</v>
      </c>
      <c r="S50" s="32">
        <v>12799.19</v>
      </c>
      <c r="T50" s="33">
        <f t="shared" si="1"/>
        <v>33352.61</v>
      </c>
    </row>
    <row r="51" spans="1:20" ht="17.25" customHeight="1">
      <c r="A51" s="27" t="s">
        <v>309</v>
      </c>
      <c r="B51" s="39" t="s">
        <v>310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0</v>
      </c>
      <c r="L51" s="31">
        <v>18675.77</v>
      </c>
      <c r="M51" s="29">
        <v>0</v>
      </c>
      <c r="N51" s="29">
        <v>0</v>
      </c>
      <c r="O51" s="30">
        <f t="shared" si="0"/>
        <v>46175.94</v>
      </c>
      <c r="P51" s="29">
        <v>3025.02</v>
      </c>
      <c r="Q51" s="29">
        <v>5809.17</v>
      </c>
      <c r="R51" s="32">
        <v>1535.1000000000008</v>
      </c>
      <c r="S51" s="32">
        <v>10369.29</v>
      </c>
      <c r="T51" s="33">
        <f t="shared" si="1"/>
        <v>35806.65</v>
      </c>
    </row>
    <row r="52" spans="1:20" ht="17.25" customHeight="1">
      <c r="A52" s="27" t="s">
        <v>311</v>
      </c>
      <c r="B52" s="39" t="s">
        <v>312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31">
        <v>33277.9</v>
      </c>
      <c r="M52" s="29">
        <v>0</v>
      </c>
      <c r="N52" s="29">
        <v>0</v>
      </c>
      <c r="O52" s="30">
        <f t="shared" si="0"/>
        <v>60778.07</v>
      </c>
      <c r="P52" s="29">
        <v>3025.02</v>
      </c>
      <c r="Q52" s="29">
        <v>5809.17</v>
      </c>
      <c r="R52" s="32">
        <v>4312.519999999999</v>
      </c>
      <c r="S52" s="32">
        <v>13146.71</v>
      </c>
      <c r="T52" s="33">
        <f t="shared" si="1"/>
        <v>47631.36</v>
      </c>
    </row>
    <row r="53" spans="1:20" ht="17.25" customHeight="1">
      <c r="A53" s="27" t="s">
        <v>313</v>
      </c>
      <c r="B53" s="39" t="s">
        <v>314</v>
      </c>
      <c r="C53" s="29">
        <v>27500.17</v>
      </c>
      <c r="D53" s="27"/>
      <c r="E53" s="29">
        <v>0</v>
      </c>
      <c r="F53" s="29">
        <v>0</v>
      </c>
      <c r="G53" s="29">
        <v>0</v>
      </c>
      <c r="H53" s="29">
        <v>0</v>
      </c>
      <c r="I53" s="30">
        <v>27500.17</v>
      </c>
      <c r="J53" s="29">
        <v>0</v>
      </c>
      <c r="K53" s="29">
        <v>0</v>
      </c>
      <c r="L53" s="31">
        <v>6622.42</v>
      </c>
      <c r="M53" s="29">
        <v>0</v>
      </c>
      <c r="N53" s="29">
        <v>0</v>
      </c>
      <c r="O53" s="30">
        <f t="shared" si="0"/>
        <v>34122.59</v>
      </c>
      <c r="P53" s="29">
        <v>3025.02</v>
      </c>
      <c r="Q53" s="29">
        <v>5757.03</v>
      </c>
      <c r="R53" s="32">
        <v>412.50999999999976</v>
      </c>
      <c r="S53" s="32">
        <v>9194.56</v>
      </c>
      <c r="T53" s="33">
        <f t="shared" si="1"/>
        <v>24928.03</v>
      </c>
    </row>
    <row r="54" spans="1:20" ht="17.25" customHeight="1">
      <c r="A54" s="27" t="s">
        <v>315</v>
      </c>
      <c r="B54" s="39" t="s">
        <v>316</v>
      </c>
      <c r="C54" s="29">
        <v>27500.17</v>
      </c>
      <c r="D54" s="27"/>
      <c r="E54" s="29">
        <v>0</v>
      </c>
      <c r="F54" s="29">
        <v>0</v>
      </c>
      <c r="G54" s="29">
        <v>3586.28</v>
      </c>
      <c r="H54" s="29">
        <v>0</v>
      </c>
      <c r="I54" s="30">
        <v>31086.449999999997</v>
      </c>
      <c r="J54" s="29">
        <v>0</v>
      </c>
      <c r="K54" s="29">
        <v>0</v>
      </c>
      <c r="L54" s="31">
        <v>7404.1</v>
      </c>
      <c r="M54" s="29">
        <v>0</v>
      </c>
      <c r="N54" s="29">
        <v>0</v>
      </c>
      <c r="O54" s="30">
        <f t="shared" si="0"/>
        <v>38490.549999999996</v>
      </c>
      <c r="P54" s="29">
        <v>3025.02</v>
      </c>
      <c r="Q54" s="29">
        <v>6795.4</v>
      </c>
      <c r="R54" s="32">
        <v>6169.68</v>
      </c>
      <c r="S54" s="32">
        <v>15990.1</v>
      </c>
      <c r="T54" s="33">
        <f t="shared" si="1"/>
        <v>22500.449999999997</v>
      </c>
    </row>
    <row r="55" spans="1:20" ht="17.25" customHeight="1">
      <c r="A55" s="27" t="s">
        <v>317</v>
      </c>
      <c r="B55" s="39" t="s">
        <v>318</v>
      </c>
      <c r="C55" s="29">
        <v>27500.17</v>
      </c>
      <c r="D55" s="27"/>
      <c r="E55" s="29">
        <v>0</v>
      </c>
      <c r="F55" s="29">
        <v>0</v>
      </c>
      <c r="G55" s="29">
        <v>8250.04</v>
      </c>
      <c r="H55" s="29">
        <v>1987.21</v>
      </c>
      <c r="I55" s="30">
        <v>33763</v>
      </c>
      <c r="J55" s="29">
        <v>0</v>
      </c>
      <c r="K55" s="29">
        <v>0</v>
      </c>
      <c r="L55" s="31">
        <v>21459.24</v>
      </c>
      <c r="M55" s="29">
        <v>0</v>
      </c>
      <c r="N55" s="29">
        <v>0</v>
      </c>
      <c r="O55" s="30">
        <f t="shared" si="0"/>
        <v>55222.240000000005</v>
      </c>
      <c r="P55" s="29">
        <v>3025.02</v>
      </c>
      <c r="Q55" s="29">
        <v>7479.31</v>
      </c>
      <c r="R55" s="32">
        <v>2366.43</v>
      </c>
      <c r="S55" s="32">
        <v>12870.76</v>
      </c>
      <c r="T55" s="33">
        <f t="shared" si="1"/>
        <v>42351.48</v>
      </c>
    </row>
    <row r="56" spans="1:20" ht="17.25" customHeight="1">
      <c r="A56" s="27" t="s">
        <v>319</v>
      </c>
      <c r="B56" s="39" t="s">
        <v>320</v>
      </c>
      <c r="C56" s="29">
        <v>27500.17</v>
      </c>
      <c r="D56" s="27"/>
      <c r="E56" s="29">
        <v>0</v>
      </c>
      <c r="F56" s="29">
        <v>0</v>
      </c>
      <c r="G56" s="29">
        <v>9166.71</v>
      </c>
      <c r="H56" s="29">
        <v>2903.88</v>
      </c>
      <c r="I56" s="30">
        <v>33763</v>
      </c>
      <c r="J56" s="29">
        <v>0</v>
      </c>
      <c r="K56" s="29">
        <v>0</v>
      </c>
      <c r="L56" s="31">
        <v>21435.1</v>
      </c>
      <c r="M56" s="29">
        <v>0</v>
      </c>
      <c r="N56" s="29">
        <v>0</v>
      </c>
      <c r="O56" s="30">
        <f t="shared" si="0"/>
        <v>55198.1</v>
      </c>
      <c r="P56" s="29">
        <v>3025.02</v>
      </c>
      <c r="Q56" s="29">
        <v>7583.58</v>
      </c>
      <c r="R56" s="32">
        <v>412.5100000000007</v>
      </c>
      <c r="S56" s="32">
        <v>11021.11</v>
      </c>
      <c r="T56" s="33">
        <f t="shared" si="1"/>
        <v>44176.99</v>
      </c>
    </row>
    <row r="57" spans="1:20" ht="17.25" customHeight="1">
      <c r="A57" s="27" t="s">
        <v>321</v>
      </c>
      <c r="B57" s="39" t="s">
        <v>322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31">
        <v>6694.81</v>
      </c>
      <c r="M57" s="29">
        <v>0</v>
      </c>
      <c r="N57" s="29">
        <v>0</v>
      </c>
      <c r="O57" s="30">
        <f t="shared" si="0"/>
        <v>34194.979999999996</v>
      </c>
      <c r="P57" s="29">
        <v>3025.02</v>
      </c>
      <c r="Q57" s="29">
        <v>5861.31</v>
      </c>
      <c r="R57" s="32">
        <v>4291.219999999999</v>
      </c>
      <c r="S57" s="32">
        <v>13177.55</v>
      </c>
      <c r="T57" s="33">
        <f t="shared" si="1"/>
        <v>21017.429999999997</v>
      </c>
    </row>
    <row r="58" spans="1:20" ht="17.25" customHeight="1">
      <c r="A58" s="27" t="s">
        <v>323</v>
      </c>
      <c r="B58" s="39" t="s">
        <v>324</v>
      </c>
      <c r="C58" s="29">
        <v>27500.17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27500.17</v>
      </c>
      <c r="J58" s="29">
        <v>0</v>
      </c>
      <c r="K58" s="29">
        <v>0</v>
      </c>
      <c r="L58" s="31">
        <v>5777.73</v>
      </c>
      <c r="M58" s="29">
        <v>0</v>
      </c>
      <c r="N58" s="29">
        <v>0</v>
      </c>
      <c r="O58" s="30">
        <f t="shared" si="0"/>
        <v>33277.899999999994</v>
      </c>
      <c r="P58" s="29">
        <v>3025.02</v>
      </c>
      <c r="Q58" s="29">
        <v>5809.17</v>
      </c>
      <c r="R58" s="32">
        <v>412.5100000000007</v>
      </c>
      <c r="S58" s="32">
        <v>9246.7</v>
      </c>
      <c r="T58" s="33">
        <f t="shared" si="1"/>
        <v>24031.199999999993</v>
      </c>
    </row>
    <row r="59" spans="1:20" ht="17.25" customHeight="1">
      <c r="A59" s="27" t="s">
        <v>325</v>
      </c>
      <c r="B59" s="39" t="s">
        <v>326</v>
      </c>
      <c r="C59" s="29">
        <v>27500.17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27500.17</v>
      </c>
      <c r="J59" s="29">
        <v>0</v>
      </c>
      <c r="K59" s="29">
        <v>0</v>
      </c>
      <c r="L59" s="31">
        <v>6453.48</v>
      </c>
      <c r="M59" s="29">
        <v>0</v>
      </c>
      <c r="N59" s="29">
        <v>0</v>
      </c>
      <c r="O59" s="30">
        <f t="shared" si="0"/>
        <v>33953.649999999994</v>
      </c>
      <c r="P59" s="29">
        <v>3025.02</v>
      </c>
      <c r="Q59" s="29">
        <v>5861.31</v>
      </c>
      <c r="R59" s="32">
        <v>1494.139999999999</v>
      </c>
      <c r="S59" s="32">
        <v>10380.47</v>
      </c>
      <c r="T59" s="33">
        <f t="shared" si="1"/>
        <v>23573.179999999993</v>
      </c>
    </row>
    <row r="60" spans="1:20" ht="17.25" customHeight="1">
      <c r="A60" s="27" t="s">
        <v>327</v>
      </c>
      <c r="B60" s="39" t="s">
        <v>328</v>
      </c>
      <c r="C60" s="29">
        <v>27500.17</v>
      </c>
      <c r="D60" s="27"/>
      <c r="E60" s="29">
        <v>0</v>
      </c>
      <c r="F60" s="29">
        <v>0</v>
      </c>
      <c r="G60" s="29">
        <v>0</v>
      </c>
      <c r="H60" s="29">
        <v>0</v>
      </c>
      <c r="I60" s="30">
        <v>27500.17</v>
      </c>
      <c r="J60" s="29">
        <v>0</v>
      </c>
      <c r="K60" s="29">
        <v>0</v>
      </c>
      <c r="L60" s="31">
        <v>18844.71</v>
      </c>
      <c r="M60" s="29">
        <v>0</v>
      </c>
      <c r="N60" s="29">
        <v>0</v>
      </c>
      <c r="O60" s="30">
        <f t="shared" si="0"/>
        <v>46344.88</v>
      </c>
      <c r="P60" s="29">
        <v>3025.02</v>
      </c>
      <c r="Q60" s="29">
        <v>4487.13</v>
      </c>
      <c r="R60" s="32">
        <v>5409.52</v>
      </c>
      <c r="S60" s="32">
        <v>12921.67</v>
      </c>
      <c r="T60" s="33">
        <f t="shared" si="1"/>
        <v>33423.21</v>
      </c>
    </row>
    <row r="61" spans="1:20" ht="17.25" customHeight="1">
      <c r="A61" s="27" t="s">
        <v>329</v>
      </c>
      <c r="B61" s="39" t="s">
        <v>330</v>
      </c>
      <c r="C61" s="29">
        <v>27500.17</v>
      </c>
      <c r="D61" s="27"/>
      <c r="E61" s="29">
        <v>0</v>
      </c>
      <c r="F61" s="29">
        <v>0</v>
      </c>
      <c r="G61" s="29">
        <v>9166.71</v>
      </c>
      <c r="H61" s="29">
        <v>2903.88</v>
      </c>
      <c r="I61" s="30">
        <v>33763</v>
      </c>
      <c r="J61" s="29">
        <v>0</v>
      </c>
      <c r="K61" s="29">
        <v>0</v>
      </c>
      <c r="L61" s="31">
        <v>21435.1</v>
      </c>
      <c r="M61" s="29">
        <v>0</v>
      </c>
      <c r="N61" s="29">
        <v>0</v>
      </c>
      <c r="O61" s="30">
        <f t="shared" si="0"/>
        <v>55198.1</v>
      </c>
      <c r="P61" s="29">
        <v>3025.02</v>
      </c>
      <c r="Q61" s="29">
        <v>7583.58</v>
      </c>
      <c r="R61" s="32">
        <v>5820.230000000001</v>
      </c>
      <c r="S61" s="32">
        <v>16428.83</v>
      </c>
      <c r="T61" s="33">
        <f t="shared" si="1"/>
        <v>38769.27</v>
      </c>
    </row>
    <row r="62" spans="1:20" ht="17.25" customHeight="1">
      <c r="A62" s="27" t="s">
        <v>331</v>
      </c>
      <c r="B62" s="39" t="s">
        <v>332</v>
      </c>
      <c r="C62" s="29">
        <v>27500.17</v>
      </c>
      <c r="D62" s="27"/>
      <c r="E62" s="29">
        <v>0</v>
      </c>
      <c r="F62" s="29">
        <v>0</v>
      </c>
      <c r="G62" s="29">
        <v>0</v>
      </c>
      <c r="H62" s="29">
        <v>0</v>
      </c>
      <c r="I62" s="30">
        <v>27500.17</v>
      </c>
      <c r="J62" s="29">
        <v>0</v>
      </c>
      <c r="K62" s="29">
        <v>0</v>
      </c>
      <c r="L62" s="31">
        <v>6429.34</v>
      </c>
      <c r="M62" s="29">
        <v>0</v>
      </c>
      <c r="N62" s="29">
        <v>0</v>
      </c>
      <c r="O62" s="30">
        <f t="shared" si="0"/>
        <v>33929.509999999995</v>
      </c>
      <c r="P62" s="29">
        <v>3025.02</v>
      </c>
      <c r="Q62" s="29">
        <v>5809.17</v>
      </c>
      <c r="R62" s="32">
        <v>927.4699999999998</v>
      </c>
      <c r="S62" s="32">
        <v>9761.66</v>
      </c>
      <c r="T62" s="33">
        <f t="shared" si="1"/>
        <v>24167.849999999995</v>
      </c>
    </row>
    <row r="63" spans="1:20" ht="17.25" customHeight="1">
      <c r="A63" s="27" t="s">
        <v>333</v>
      </c>
      <c r="B63" s="39" t="s">
        <v>334</v>
      </c>
      <c r="C63" s="29">
        <v>27500.17</v>
      </c>
      <c r="D63" s="27"/>
      <c r="E63" s="29">
        <v>0</v>
      </c>
      <c r="F63" s="29">
        <v>0</v>
      </c>
      <c r="G63" s="29">
        <v>3586.28</v>
      </c>
      <c r="H63" s="29">
        <v>0</v>
      </c>
      <c r="I63" s="30">
        <v>31086.449999999997</v>
      </c>
      <c r="J63" s="29">
        <v>0</v>
      </c>
      <c r="K63" s="29">
        <v>0</v>
      </c>
      <c r="L63" s="31">
        <v>8047.38</v>
      </c>
      <c r="M63" s="29">
        <v>0</v>
      </c>
      <c r="N63" s="29">
        <v>0</v>
      </c>
      <c r="O63" s="30">
        <f t="shared" si="0"/>
        <v>39133.829999999994</v>
      </c>
      <c r="P63" s="29">
        <v>3025.02</v>
      </c>
      <c r="Q63" s="29">
        <v>5536.12</v>
      </c>
      <c r="R63" s="32">
        <v>5711.07</v>
      </c>
      <c r="S63" s="32">
        <v>14272.21</v>
      </c>
      <c r="T63" s="33">
        <f t="shared" si="1"/>
        <v>24861.619999999995</v>
      </c>
    </row>
    <row r="64" spans="1:20" ht="17.25" customHeight="1">
      <c r="A64" s="27" t="s">
        <v>335</v>
      </c>
      <c r="B64" s="39" t="s">
        <v>336</v>
      </c>
      <c r="C64" s="29">
        <v>27500.17</v>
      </c>
      <c r="D64" s="27"/>
      <c r="E64" s="29">
        <v>0</v>
      </c>
      <c r="F64" s="29">
        <v>0</v>
      </c>
      <c r="G64" s="29">
        <v>9166.71</v>
      </c>
      <c r="H64" s="29">
        <v>2903.88</v>
      </c>
      <c r="I64" s="30">
        <v>33763</v>
      </c>
      <c r="J64" s="29">
        <v>0</v>
      </c>
      <c r="K64" s="29">
        <v>0</v>
      </c>
      <c r="L64" s="31">
        <v>6453.48</v>
      </c>
      <c r="M64" s="29">
        <v>0</v>
      </c>
      <c r="N64" s="29">
        <v>0</v>
      </c>
      <c r="O64" s="30">
        <f t="shared" si="0"/>
        <v>40216.479999999996</v>
      </c>
      <c r="P64" s="29">
        <v>3025.02</v>
      </c>
      <c r="Q64" s="29">
        <v>6896.4</v>
      </c>
      <c r="R64" s="32">
        <v>5944.92</v>
      </c>
      <c r="S64" s="32">
        <v>15866.34</v>
      </c>
      <c r="T64" s="33">
        <f t="shared" si="1"/>
        <v>24350.139999999996</v>
      </c>
    </row>
    <row r="65" spans="1:20" ht="17.25" customHeight="1">
      <c r="A65" s="27" t="s">
        <v>337</v>
      </c>
      <c r="B65" s="39" t="s">
        <v>338</v>
      </c>
      <c r="C65" s="29">
        <v>27500.17</v>
      </c>
      <c r="D65" s="27"/>
      <c r="E65" s="29">
        <v>0</v>
      </c>
      <c r="F65" s="29">
        <v>0</v>
      </c>
      <c r="G65" s="29">
        <v>0</v>
      </c>
      <c r="H65" s="29">
        <v>0</v>
      </c>
      <c r="I65" s="30">
        <v>27500.17</v>
      </c>
      <c r="J65" s="29">
        <v>0</v>
      </c>
      <c r="K65" s="29">
        <v>0</v>
      </c>
      <c r="L65" s="31">
        <v>6429.34</v>
      </c>
      <c r="M65" s="29">
        <v>0</v>
      </c>
      <c r="N65" s="29">
        <v>0</v>
      </c>
      <c r="O65" s="30">
        <f t="shared" si="0"/>
        <v>33929.509999999995</v>
      </c>
      <c r="P65" s="29">
        <v>3025.02</v>
      </c>
      <c r="Q65" s="29">
        <v>5861.31</v>
      </c>
      <c r="R65" s="32">
        <v>2492.11</v>
      </c>
      <c r="S65" s="32">
        <v>11378.44</v>
      </c>
      <c r="T65" s="33">
        <f t="shared" si="1"/>
        <v>22551.069999999992</v>
      </c>
    </row>
    <row r="66" spans="1:20" ht="17.25" customHeight="1">
      <c r="A66" s="27" t="s">
        <v>339</v>
      </c>
      <c r="B66" s="39" t="s">
        <v>340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31">
        <v>6453.48</v>
      </c>
      <c r="M66" s="29">
        <v>0</v>
      </c>
      <c r="N66" s="29">
        <v>0</v>
      </c>
      <c r="O66" s="30">
        <f t="shared" si="0"/>
        <v>33953.649999999994</v>
      </c>
      <c r="P66" s="29">
        <v>3025.02</v>
      </c>
      <c r="Q66" s="29">
        <v>4897.31</v>
      </c>
      <c r="R66" s="32">
        <v>8990.879999999997</v>
      </c>
      <c r="S66" s="32">
        <v>16913.21</v>
      </c>
      <c r="T66" s="33">
        <f t="shared" si="1"/>
        <v>17040.439999999995</v>
      </c>
    </row>
    <row r="67" spans="1:20" ht="17.25" customHeight="1">
      <c r="A67" s="27" t="s">
        <v>341</v>
      </c>
      <c r="B67" s="39" t="s">
        <v>342</v>
      </c>
      <c r="C67" s="29">
        <v>27500.17</v>
      </c>
      <c r="D67" s="27"/>
      <c r="E67" s="29">
        <v>0</v>
      </c>
      <c r="F67" s="29">
        <v>0</v>
      </c>
      <c r="G67" s="29">
        <v>611.11</v>
      </c>
      <c r="H67" s="29">
        <v>0</v>
      </c>
      <c r="I67" s="30">
        <v>28111.28</v>
      </c>
      <c r="J67" s="29">
        <v>0</v>
      </c>
      <c r="K67" s="29">
        <v>0</v>
      </c>
      <c r="L67" s="31">
        <v>6453.48</v>
      </c>
      <c r="M67" s="29">
        <v>0</v>
      </c>
      <c r="N67" s="29">
        <v>0</v>
      </c>
      <c r="O67" s="30">
        <f t="shared" si="0"/>
        <v>34564.759999999995</v>
      </c>
      <c r="P67" s="29">
        <v>3025.02</v>
      </c>
      <c r="Q67" s="29">
        <v>4731.81</v>
      </c>
      <c r="R67" s="32">
        <v>9926.619999999999</v>
      </c>
      <c r="S67" s="32">
        <v>17683.45</v>
      </c>
      <c r="T67" s="33">
        <f t="shared" si="1"/>
        <v>16881.309999999994</v>
      </c>
    </row>
    <row r="68" spans="1:20" ht="17.25" customHeight="1">
      <c r="A68" s="27" t="s">
        <v>343</v>
      </c>
      <c r="B68" s="39" t="s">
        <v>344</v>
      </c>
      <c r="C68" s="29">
        <v>27500.17</v>
      </c>
      <c r="D68" s="27"/>
      <c r="E68" s="29">
        <v>0</v>
      </c>
      <c r="F68" s="29">
        <v>0</v>
      </c>
      <c r="G68" s="29">
        <v>3280.72</v>
      </c>
      <c r="H68" s="29">
        <v>0</v>
      </c>
      <c r="I68" s="30">
        <v>30780.89</v>
      </c>
      <c r="J68" s="29">
        <v>0</v>
      </c>
      <c r="K68" s="29">
        <v>0</v>
      </c>
      <c r="L68" s="31">
        <v>7268.3</v>
      </c>
      <c r="M68" s="29">
        <v>0</v>
      </c>
      <c r="N68" s="29">
        <v>0</v>
      </c>
      <c r="O68" s="30">
        <f t="shared" si="0"/>
        <v>38049.19</v>
      </c>
      <c r="P68" s="29">
        <v>3025.02</v>
      </c>
      <c r="Q68" s="29">
        <v>5908.27</v>
      </c>
      <c r="R68" s="32">
        <v>3355.74</v>
      </c>
      <c r="S68" s="32">
        <v>12289.03</v>
      </c>
      <c r="T68" s="33">
        <f t="shared" si="1"/>
        <v>25760.160000000003</v>
      </c>
    </row>
    <row r="69" spans="1:20" ht="17.25" customHeight="1">
      <c r="A69" s="27" t="s">
        <v>345</v>
      </c>
      <c r="B69" s="39" t="s">
        <v>346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2903.88</v>
      </c>
      <c r="I69" s="30">
        <v>33763</v>
      </c>
      <c r="J69" s="29">
        <v>0</v>
      </c>
      <c r="K69" s="29">
        <v>0</v>
      </c>
      <c r="L69" s="31">
        <v>20783.49</v>
      </c>
      <c r="M69" s="29">
        <v>0</v>
      </c>
      <c r="N69" s="29">
        <v>0</v>
      </c>
      <c r="O69" s="30">
        <f t="shared" si="0"/>
        <v>54546.490000000005</v>
      </c>
      <c r="P69" s="29">
        <v>3025.02</v>
      </c>
      <c r="Q69" s="29">
        <v>7583.58</v>
      </c>
      <c r="R69" s="32">
        <v>7264.24</v>
      </c>
      <c r="S69" s="32">
        <v>17872.84</v>
      </c>
      <c r="T69" s="33">
        <f t="shared" si="1"/>
        <v>36673.65000000001</v>
      </c>
    </row>
    <row r="70" spans="1:20" ht="17.25" customHeight="1">
      <c r="A70" s="27" t="s">
        <v>347</v>
      </c>
      <c r="B70" s="39" t="s">
        <v>348</v>
      </c>
      <c r="C70" s="29">
        <v>27500.17</v>
      </c>
      <c r="D70" s="27"/>
      <c r="E70" s="29">
        <v>0</v>
      </c>
      <c r="F70" s="29">
        <v>0</v>
      </c>
      <c r="G70" s="29">
        <v>0</v>
      </c>
      <c r="H70" s="29">
        <v>0</v>
      </c>
      <c r="I70" s="30">
        <v>27500.17</v>
      </c>
      <c r="J70" s="29">
        <v>0</v>
      </c>
      <c r="K70" s="29">
        <v>0</v>
      </c>
      <c r="L70" s="31">
        <v>6327.73</v>
      </c>
      <c r="M70" s="29">
        <v>0</v>
      </c>
      <c r="N70" s="29">
        <v>0</v>
      </c>
      <c r="O70" s="30">
        <f t="shared" si="0"/>
        <v>33827.899999999994</v>
      </c>
      <c r="P70" s="29">
        <v>3025.02</v>
      </c>
      <c r="Q70" s="29">
        <v>5861.31</v>
      </c>
      <c r="R70" s="32">
        <v>-4.547473508864641E-13</v>
      </c>
      <c r="S70" s="32">
        <v>8886.33</v>
      </c>
      <c r="T70" s="33">
        <f t="shared" si="1"/>
        <v>24941.569999999992</v>
      </c>
    </row>
    <row r="71" spans="1:20" ht="17.25" customHeight="1">
      <c r="A71" s="27" t="s">
        <v>349</v>
      </c>
      <c r="B71" s="39" t="s">
        <v>350</v>
      </c>
      <c r="C71" s="29">
        <v>27500.17</v>
      </c>
      <c r="D71" s="27"/>
      <c r="E71" s="29">
        <v>0</v>
      </c>
      <c r="F71" s="29">
        <v>0</v>
      </c>
      <c r="G71" s="29">
        <v>8555.6</v>
      </c>
      <c r="H71" s="29">
        <v>2292.77</v>
      </c>
      <c r="I71" s="30">
        <v>33763</v>
      </c>
      <c r="J71" s="29">
        <v>0</v>
      </c>
      <c r="K71" s="29">
        <v>0</v>
      </c>
      <c r="L71" s="31">
        <v>6429.34</v>
      </c>
      <c r="M71" s="29">
        <v>0</v>
      </c>
      <c r="N71" s="29">
        <v>0</v>
      </c>
      <c r="O71" s="30">
        <f t="shared" si="0"/>
        <v>40192.34</v>
      </c>
      <c r="P71" s="29">
        <v>3025.02</v>
      </c>
      <c r="Q71" s="29">
        <v>7583.58</v>
      </c>
      <c r="R71" s="32">
        <v>412.5100000000007</v>
      </c>
      <c r="S71" s="32">
        <v>11021.11</v>
      </c>
      <c r="T71" s="33">
        <f t="shared" si="1"/>
        <v>29171.229999999996</v>
      </c>
    </row>
    <row r="72" spans="1:20" ht="17.25" customHeight="1">
      <c r="A72" s="27" t="s">
        <v>351</v>
      </c>
      <c r="B72" s="39" t="s">
        <v>352</v>
      </c>
      <c r="C72" s="29">
        <v>27500.17</v>
      </c>
      <c r="D72" s="27"/>
      <c r="E72" s="29">
        <v>0</v>
      </c>
      <c r="F72" s="29">
        <v>0</v>
      </c>
      <c r="G72" s="29">
        <v>9166.71</v>
      </c>
      <c r="H72" s="29">
        <v>2903.88</v>
      </c>
      <c r="I72" s="30">
        <v>33763</v>
      </c>
      <c r="J72" s="29">
        <v>0</v>
      </c>
      <c r="K72" s="29">
        <v>0</v>
      </c>
      <c r="L72" s="31">
        <v>5777.73</v>
      </c>
      <c r="M72" s="29">
        <v>0</v>
      </c>
      <c r="N72" s="29">
        <v>0</v>
      </c>
      <c r="O72" s="30">
        <f t="shared" si="0"/>
        <v>39540.729999999996</v>
      </c>
      <c r="P72" s="29">
        <v>3025.02</v>
      </c>
      <c r="Q72" s="29">
        <v>7583.58</v>
      </c>
      <c r="R72" s="32">
        <v>412.5100000000007</v>
      </c>
      <c r="S72" s="32">
        <v>11021.11</v>
      </c>
      <c r="T72" s="33">
        <f t="shared" si="1"/>
        <v>28519.619999999995</v>
      </c>
    </row>
    <row r="73" spans="1:20" ht="17.25" customHeight="1">
      <c r="A73" s="27" t="s">
        <v>353</v>
      </c>
      <c r="B73" s="39" t="s">
        <v>354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2903.88</v>
      </c>
      <c r="I73" s="30">
        <v>33763</v>
      </c>
      <c r="J73" s="29">
        <v>0</v>
      </c>
      <c r="K73" s="29">
        <v>0</v>
      </c>
      <c r="L73" s="31">
        <v>6622.42</v>
      </c>
      <c r="M73" s="29">
        <v>0</v>
      </c>
      <c r="N73" s="29">
        <v>0</v>
      </c>
      <c r="O73" s="30">
        <f t="shared" si="0"/>
        <v>40385.42</v>
      </c>
      <c r="P73" s="29">
        <v>3025.02</v>
      </c>
      <c r="Q73" s="29">
        <v>7583.58</v>
      </c>
      <c r="R73" s="32">
        <v>6346.969999999999</v>
      </c>
      <c r="S73" s="32">
        <v>16955.57</v>
      </c>
      <c r="T73" s="33">
        <f t="shared" si="1"/>
        <v>23429.85</v>
      </c>
    </row>
    <row r="74" spans="1:20" ht="17.25" customHeight="1">
      <c r="A74" s="27" t="s">
        <v>355</v>
      </c>
      <c r="B74" s="39" t="s">
        <v>356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0</v>
      </c>
      <c r="L74" s="31">
        <v>31417.29</v>
      </c>
      <c r="M74" s="29">
        <v>0</v>
      </c>
      <c r="N74" s="29">
        <v>0</v>
      </c>
      <c r="O74" s="30">
        <f t="shared" si="0"/>
        <v>65180.29</v>
      </c>
      <c r="P74" s="29">
        <v>3025.02</v>
      </c>
      <c r="Q74" s="29">
        <v>7479.31</v>
      </c>
      <c r="R74" s="32">
        <v>2892.35</v>
      </c>
      <c r="S74" s="32">
        <v>13396.68</v>
      </c>
      <c r="T74" s="33">
        <f t="shared" si="1"/>
        <v>51783.61</v>
      </c>
    </row>
    <row r="75" spans="1:20" ht="17.25" customHeight="1">
      <c r="A75" s="27" t="s">
        <v>357</v>
      </c>
      <c r="B75" s="39" t="s">
        <v>358</v>
      </c>
      <c r="C75" s="29">
        <v>27500.17</v>
      </c>
      <c r="D75" s="27"/>
      <c r="E75" s="29">
        <v>0</v>
      </c>
      <c r="F75" s="29">
        <v>0</v>
      </c>
      <c r="G75" s="29">
        <v>9697.42</v>
      </c>
      <c r="H75" s="29">
        <v>3434.59</v>
      </c>
      <c r="I75" s="30">
        <v>33763</v>
      </c>
      <c r="J75" s="29">
        <v>0</v>
      </c>
      <c r="K75" s="29">
        <v>0</v>
      </c>
      <c r="L75" s="31">
        <v>21459.24</v>
      </c>
      <c r="M75" s="29">
        <v>0</v>
      </c>
      <c r="N75" s="29">
        <v>0</v>
      </c>
      <c r="O75" s="30">
        <f t="shared" si="0"/>
        <v>55222.240000000005</v>
      </c>
      <c r="P75" s="29">
        <v>3025.02</v>
      </c>
      <c r="Q75" s="29">
        <v>7531.45</v>
      </c>
      <c r="R75" s="32">
        <v>3927.2499999999995</v>
      </c>
      <c r="S75" s="32">
        <v>14483.72</v>
      </c>
      <c r="T75" s="33">
        <f t="shared" si="1"/>
        <v>40738.520000000004</v>
      </c>
    </row>
    <row r="76" spans="1:20" ht="17.25" customHeight="1">
      <c r="A76" s="27" t="s">
        <v>359</v>
      </c>
      <c r="B76" s="39" t="s">
        <v>360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31">
        <v>6327.73</v>
      </c>
      <c r="M76" s="29">
        <v>0</v>
      </c>
      <c r="N76" s="29">
        <v>0</v>
      </c>
      <c r="O76" s="30">
        <f t="shared" si="0"/>
        <v>33827.899999999994</v>
      </c>
      <c r="P76" s="29">
        <v>3025.02</v>
      </c>
      <c r="Q76" s="29">
        <v>5861.31</v>
      </c>
      <c r="R76" s="32">
        <v>412.50999999999976</v>
      </c>
      <c r="S76" s="32">
        <v>9298.84</v>
      </c>
      <c r="T76" s="33">
        <f t="shared" si="1"/>
        <v>24529.059999999994</v>
      </c>
    </row>
    <row r="77" spans="1:20" ht="17.25" customHeight="1">
      <c r="A77" s="27" t="s">
        <v>361</v>
      </c>
      <c r="B77" s="39" t="s">
        <v>362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0</v>
      </c>
      <c r="L77" s="31">
        <v>18917.1</v>
      </c>
      <c r="M77" s="29">
        <v>0</v>
      </c>
      <c r="N77" s="29">
        <v>0</v>
      </c>
      <c r="O77" s="30">
        <f t="shared" si="0"/>
        <v>46417.27</v>
      </c>
      <c r="P77" s="29">
        <v>3025.02</v>
      </c>
      <c r="Q77" s="29">
        <v>5600.62</v>
      </c>
      <c r="R77" s="32">
        <v>5659.1500000000015</v>
      </c>
      <c r="S77" s="32">
        <v>14284.79</v>
      </c>
      <c r="T77" s="33">
        <f t="shared" si="1"/>
        <v>32132.479999999996</v>
      </c>
    </row>
    <row r="78" spans="1:20" ht="17.25" customHeight="1">
      <c r="A78" s="27" t="s">
        <v>363</v>
      </c>
      <c r="B78" s="39" t="s">
        <v>364</v>
      </c>
      <c r="C78" s="29">
        <v>27500.17</v>
      </c>
      <c r="D78" s="27"/>
      <c r="E78" s="29">
        <v>0</v>
      </c>
      <c r="F78" s="29">
        <v>0</v>
      </c>
      <c r="G78" s="29">
        <v>9166.71</v>
      </c>
      <c r="H78" s="29">
        <v>2903.88</v>
      </c>
      <c r="I78" s="30">
        <v>33763</v>
      </c>
      <c r="J78" s="29">
        <v>0</v>
      </c>
      <c r="K78" s="29">
        <v>0</v>
      </c>
      <c r="L78" s="31">
        <v>6429.34</v>
      </c>
      <c r="M78" s="29">
        <v>0</v>
      </c>
      <c r="N78" s="29">
        <v>0</v>
      </c>
      <c r="O78" s="30">
        <f t="shared" si="0"/>
        <v>40192.34</v>
      </c>
      <c r="P78" s="29">
        <v>3025.02</v>
      </c>
      <c r="Q78" s="29">
        <v>7583.58</v>
      </c>
      <c r="R78" s="32">
        <v>807.5100000000007</v>
      </c>
      <c r="S78" s="32">
        <v>11416.11</v>
      </c>
      <c r="T78" s="33">
        <f t="shared" si="1"/>
        <v>28776.229999999996</v>
      </c>
    </row>
    <row r="79" spans="1:20" ht="17.25" customHeight="1">
      <c r="A79" s="27" t="s">
        <v>365</v>
      </c>
      <c r="B79" s="39" t="s">
        <v>366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31">
        <v>6397.96</v>
      </c>
      <c r="M79" s="29">
        <v>0</v>
      </c>
      <c r="N79" s="29">
        <v>0</v>
      </c>
      <c r="O79" s="30">
        <f t="shared" si="0"/>
        <v>33898.13</v>
      </c>
      <c r="P79" s="29">
        <v>3025.02</v>
      </c>
      <c r="Q79" s="29">
        <v>5861.31</v>
      </c>
      <c r="R79" s="32">
        <v>412.50999999999976</v>
      </c>
      <c r="S79" s="32">
        <v>9298.84</v>
      </c>
      <c r="T79" s="33">
        <f t="shared" si="1"/>
        <v>24599.289999999997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2016-11-29T15:23:03Z</dcterms:modified>
  <cp:category/>
  <cp:version/>
  <cp:contentType/>
  <cp:contentStatus/>
  <cp:revision>4</cp:revision>
</cp:coreProperties>
</file>