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Final'!$A$1:$T$109</definedName>
    <definedName name="_xlnm.Print_Titles" localSheetId="1">'Promotores de Entrância Final'!$1:$23</definedName>
    <definedName name="_xlnm.Print_Area" localSheetId="2">'Promotores de Entrância Inicial'!$A$1:$T$78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<sst xmlns="http://schemas.openxmlformats.org/spreadsheetml/2006/main" count="429" uniqueCount="363">
  <si>
    <t>Diretoria Geral</t>
  </si>
  <si>
    <t>Detalhamento da Folha de Pagamento  - Mês de Maio/2017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</si>
  <si>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</si>
  <si>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</si>
  <si>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</si>
  <si>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</si>
  <si>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</si>
  <si>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</si>
  <si>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</si>
  <si>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</si>
  <si>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</si>
  <si>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</si>
  <si>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</si>
  <si>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</si>
  <si>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</si>
  <si>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</si>
  <si>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</si>
  <si>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</si>
  <si>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</si>
  <si>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</si>
  <si>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</si>
  <si>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</si>
  <si>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</si>
  <si>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</si>
  <si>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</si>
  <si>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</si>
  <si>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</si>
  <si>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</si>
  <si>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</si>
  <si>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</si>
  <si>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</si>
  <si>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</si>
  <si>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</si>
  <si>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</si>
  <si>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</si>
  <si>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</si>
  <si>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</si>
  <si>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</si>
  <si>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ROQUE NUNES MARQUES</t>
  </si>
  <si>
    <t>20.ª PJ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</si>
  <si>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</si>
  <si>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</si>
  <si>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</si>
  <si>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</si>
  <si>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</si>
  <si>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</si>
  <si>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</si>
  <si>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</si>
  <si>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</si>
  <si>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</si>
  <si>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</si>
  <si>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</si>
  <si>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</si>
  <si>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</si>
  <si>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</si>
  <si>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</si>
  <si>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</si>
  <si>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</si>
  <si>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</si>
  <si>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</si>
  <si>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</si>
  <si>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</si>
  <si>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</si>
  <si>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</si>
  <si>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</si>
  <si>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</si>
  <si>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</si>
  <si>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</si>
  <si>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</si>
  <si>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</si>
  <si>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</si>
  <si>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</si>
  <si>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</si>
  <si>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</si>
  <si>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</si>
  <si>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</si>
  <si>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</si>
  <si>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</si>
  <si>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</si>
  <si>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</si>
  <si>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</si>
  <si>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</si>
  <si>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</si>
  <si>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</si>
  <si>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</si>
  <si>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</si>
  <si>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</si>
  <si>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</si>
  <si>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</si>
  <si>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</si>
  <si>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</si>
  <si>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</si>
  <si>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</si>
  <si>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</si>
  <si>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</si>
  <si>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</si>
  <si>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</si>
  <si>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</si>
  <si>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</si>
  <si>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 GRAT.ASSESSOR CAO   </t>
  </si>
  <si>
    <t>CHRISTIANNE CORREA BENTO DA SILVA</t>
  </si>
  <si>
    <t>24ª</t>
  </si>
  <si>
    <t>CLARISSA MORAES BRITO</t>
  </si>
  <si>
    <t>22ª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</si>
  <si>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</si>
  <si>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</si>
  <si>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</si>
  <si>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</si>
  <si>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</si>
  <si>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</si>
  <si>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</si>
  <si>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</si>
  <si>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</si>
  <si>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</si>
  <si>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</si>
  <si>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</si>
  <si>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</si>
  <si>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</si>
  <si>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</si>
  <si>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</si>
  <si>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</si>
  <si>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</si>
  <si>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</si>
  <si>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</si>
  <si>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</si>
  <si>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</si>
  <si>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</si>
  <si>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</si>
  <si>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</si>
  <si>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</si>
  <si>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</si>
  <si>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</si>
  <si>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</si>
  <si>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</si>
  <si>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</si>
  <si>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</si>
  <si>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</si>
  <si>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</si>
  <si>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</si>
  <si>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</si>
  <si>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</si>
  <si>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</si>
  <si>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</si>
  <si>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</si>
  <si>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</si>
  <si>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</si>
  <si>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</si>
  <si>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</si>
  <si>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</si>
  <si>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</si>
  <si>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</si>
  <si>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</si>
  <si>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</si>
  <si>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</si>
  <si>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</si>
  <si>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</si>
  <si>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</si>
  <si>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</si>
  <si>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</si>
  <si>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</si>
  <si>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</si>
  <si>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</si>
  <si>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</si>
  <si>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</si>
  <si>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</si>
  <si>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</si>
  <si>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</si>
  <si>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</si>
  <si>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</si>
  <si>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</si>
  <si>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</si>
  <si>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</si>
  <si>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</si>
  <si>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</si>
  <si>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</si>
  <si>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</si>
  <si>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</si>
  <si>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</si>
  <si>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</si>
  <si>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</si>
  <si>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</si>
  <si>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</si>
  <si>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</si>
  <si>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</si>
  <si>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</si>
  <si>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</si>
  <si>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</si>
  <si>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</si>
  <si>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</si>
  <si>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 xml:space="preserve"> Corregedor Auxiliar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</si>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</sst>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7" fontId="0" fillId="5" borderId="4" xfId="0" applyNumberFormat="1" applyFont="1" applyFill="1" applyBorder="1" applyAlignment="1">
      <alignment/>
    </xf>
    <xf numFmtId="167" fontId="0" fillId="2" borderId="4" xfId="0" applyNumberFormat="1" applyFont="1" applyFill="1" applyBorder="1" applyAlignment="1">
      <alignment/>
    </xf>
    <xf numFmtId="167" fontId="0" fillId="3" borderId="4" xfId="0" applyNumberFormat="1" applyFont="1" applyFill="1" applyBorder="1" applyAlignment="1">
      <alignment/>
    </xf>
    <xf numFmtId="167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438150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0"/>
          <a:ext cx="49530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190500</xdr:rowOff>
    </xdr:from>
    <xdr:to>
      <xdr:col>11</xdr:col>
      <xdr:colOff>523875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190500</xdr:rowOff>
    </xdr:from>
    <xdr:to>
      <xdr:col>11</xdr:col>
      <xdr:colOff>200025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90500"/>
          <a:ext cx="50292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zoomScale="85" zoomScaleNormal="85" workbookViewId="0" topLeftCell="A1">
      <selection activeCell="D26" sqref="D26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4"/>
      <c r="Q14" s="4"/>
      <c r="R14" s="4"/>
      <c r="S14" s="4"/>
      <c r="T14" s="4"/>
    </row>
    <row r="15" spans="1:20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8.75" customHeight="1">
      <c r="A16" s="7" t="s">
        <v>2</v>
      </c>
      <c r="B16" s="7" t="s">
        <v>3</v>
      </c>
      <c r="C16" s="8"/>
      <c r="D16" s="8"/>
      <c r="E16" s="8"/>
      <c r="F16" s="8"/>
      <c r="G16" s="8"/>
      <c r="H16" s="8"/>
      <c r="I16" s="9" t="s">
        <v>4</v>
      </c>
      <c r="J16" s="9" t="s">
        <v>5</v>
      </c>
      <c r="K16" s="9"/>
      <c r="L16" s="9"/>
      <c r="M16" s="9"/>
      <c r="N16" s="9"/>
      <c r="O16" s="10" t="s">
        <v>6</v>
      </c>
      <c r="P16" s="11" t="s">
        <v>7</v>
      </c>
      <c r="Q16" s="11"/>
      <c r="R16" s="12" t="s">
        <v>8</v>
      </c>
      <c r="S16" s="12" t="s">
        <v>9</v>
      </c>
      <c r="T16" s="13" t="s">
        <v>10</v>
      </c>
    </row>
    <row r="17" spans="1:20" ht="18.75" customHeight="1">
      <c r="A17" s="7"/>
      <c r="B17" s="7"/>
      <c r="C17" s="14" t="s">
        <v>11</v>
      </c>
      <c r="D17" s="14"/>
      <c r="E17" s="14"/>
      <c r="F17" s="14"/>
      <c r="G17" s="14"/>
      <c r="H17" s="14"/>
      <c r="I17" s="9"/>
      <c r="J17" s="9"/>
      <c r="K17" s="9"/>
      <c r="L17" s="9"/>
      <c r="M17" s="9"/>
      <c r="N17" s="9"/>
      <c r="O17" s="10"/>
      <c r="P17" s="11"/>
      <c r="Q17" s="11"/>
      <c r="R17" s="12"/>
      <c r="S17" s="12"/>
      <c r="T17" s="13"/>
    </row>
    <row r="18" spans="1:20" ht="18.75" customHeight="1">
      <c r="A18" s="7"/>
      <c r="B18" s="7"/>
      <c r="C18" s="14" t="s">
        <v>12</v>
      </c>
      <c r="D18" s="14"/>
      <c r="E18" s="14"/>
      <c r="F18" s="14"/>
      <c r="G18" s="14"/>
      <c r="H18" s="14"/>
      <c r="I18" s="9"/>
      <c r="J18" s="9"/>
      <c r="K18" s="9"/>
      <c r="L18" s="9"/>
      <c r="M18" s="9"/>
      <c r="N18" s="9"/>
      <c r="O18" s="10"/>
      <c r="P18" s="11"/>
      <c r="Q18" s="11"/>
      <c r="R18" s="12"/>
      <c r="S18" s="12"/>
      <c r="T18" s="13"/>
    </row>
    <row r="19" spans="1:20" ht="18" customHeight="1">
      <c r="A19" s="7"/>
      <c r="B19" s="7"/>
      <c r="C19" s="15"/>
      <c r="D19" s="16"/>
      <c r="E19" s="16"/>
      <c r="F19" s="16"/>
      <c r="G19" s="16"/>
      <c r="H19" s="17"/>
      <c r="I19" s="9"/>
      <c r="J19" s="9"/>
      <c r="K19" s="9"/>
      <c r="L19" s="9"/>
      <c r="M19" s="9"/>
      <c r="N19" s="9"/>
      <c r="O19" s="10"/>
      <c r="P19" s="11"/>
      <c r="Q19" s="11"/>
      <c r="R19" s="12"/>
      <c r="S19" s="12"/>
      <c r="T19" s="13"/>
    </row>
    <row r="20" spans="1:20" ht="18" customHeight="1">
      <c r="A20" s="7"/>
      <c r="B20" s="7"/>
      <c r="C20" s="18"/>
      <c r="D20" s="19"/>
      <c r="E20" s="19"/>
      <c r="F20" s="19"/>
      <c r="G20" s="19"/>
      <c r="H20" s="20"/>
      <c r="I20" s="9"/>
      <c r="J20" s="9"/>
      <c r="K20" s="9"/>
      <c r="L20" s="9"/>
      <c r="M20" s="9"/>
      <c r="N20" s="9"/>
      <c r="O20" s="10"/>
      <c r="P20" s="21"/>
      <c r="Q20" s="22"/>
      <c r="R20" s="12"/>
      <c r="S20" s="12"/>
      <c r="T20" s="13"/>
    </row>
    <row r="21" spans="1:20" ht="18.75" customHeight="1">
      <c r="A21" s="7"/>
      <c r="B21" s="7"/>
      <c r="C21" s="23" t="s">
        <v>13</v>
      </c>
      <c r="D21" s="24" t="s">
        <v>14</v>
      </c>
      <c r="E21" s="24"/>
      <c r="F21" s="23" t="s">
        <v>15</v>
      </c>
      <c r="G21" s="25" t="s">
        <v>16</v>
      </c>
      <c r="H21" s="25" t="s">
        <v>17</v>
      </c>
      <c r="I21" s="9"/>
      <c r="J21" s="26" t="s">
        <v>18</v>
      </c>
      <c r="K21" s="26" t="s">
        <v>19</v>
      </c>
      <c r="L21" s="23" t="s">
        <v>20</v>
      </c>
      <c r="M21" s="23" t="s">
        <v>16</v>
      </c>
      <c r="N21" s="23" t="s">
        <v>21</v>
      </c>
      <c r="O21" s="10"/>
      <c r="P21" s="23" t="s">
        <v>22</v>
      </c>
      <c r="Q21" s="23" t="s">
        <v>23</v>
      </c>
      <c r="R21" s="12"/>
      <c r="S21" s="12"/>
      <c r="T21" s="13"/>
    </row>
    <row r="22" spans="1:20" ht="18.75" customHeight="1">
      <c r="A22" s="7"/>
      <c r="B22" s="7"/>
      <c r="C22" s="23"/>
      <c r="D22" s="27" t="s">
        <v>24</v>
      </c>
      <c r="E22" s="27" t="s">
        <v>25</v>
      </c>
      <c r="F22" s="23"/>
      <c r="G22" s="25"/>
      <c r="H22" s="25"/>
      <c r="I22" s="9"/>
      <c r="J22" s="26"/>
      <c r="K22" s="26"/>
      <c r="L22" s="23"/>
      <c r="M22" s="23"/>
      <c r="N22" s="23"/>
      <c r="O22" s="10"/>
      <c r="P22" s="23"/>
      <c r="Q22" s="23"/>
      <c r="R22" s="12"/>
      <c r="S22" s="12"/>
      <c r="T22" s="13"/>
    </row>
    <row r="23" spans="1:20" ht="18" customHeight="1">
      <c r="A23" s="7"/>
      <c r="B23" s="7"/>
      <c r="C23" s="23"/>
      <c r="D23" s="27"/>
      <c r="E23" s="27"/>
      <c r="F23" s="23"/>
      <c r="G23" s="25"/>
      <c r="H23" s="25"/>
      <c r="I23" s="9"/>
      <c r="J23" s="26"/>
      <c r="K23" s="26"/>
      <c r="L23" s="23"/>
      <c r="M23" s="23"/>
      <c r="N23" s="23"/>
      <c r="O23" s="10"/>
      <c r="P23" s="23"/>
      <c r="Q23" s="23"/>
      <c r="R23" s="12"/>
      <c r="S23" s="12"/>
      <c r="T23" s="13"/>
    </row>
    <row r="24" spans="1:20" ht="18" customHeight="1">
      <c r="A24" s="28" t="s">
        <v>26</v>
      </c>
      <c r="B24" s="29" t="s">
        <v>27</v>
      </c>
      <c r="C24" s="30">
        <v>30471.1</v>
      </c>
      <c r="D24" s="28"/>
      <c r="E24" s="30">
        <v>0</v>
      </c>
      <c r="F24" s="30">
        <v>0</v>
      </c>
      <c r="G24" s="30">
        <v>10157.02</v>
      </c>
      <c r="H24" s="30">
        <v>6865.12</v>
      </c>
      <c r="I24" s="31">
        <v>33762.99999999999</v>
      </c>
      <c r="J24" s="30">
        <v>0</v>
      </c>
      <c r="K24" s="30">
        <v>0</v>
      </c>
      <c r="L24" s="30">
        <v>6694.81</v>
      </c>
      <c r="M24" s="30">
        <v>0</v>
      </c>
      <c r="N24" s="30">
        <v>0</v>
      </c>
      <c r="O24" s="31">
        <f aca="true" t="shared" si="0" ref="O24:O43">SUM(I24:N24)</f>
        <v>40457.80999999999</v>
      </c>
      <c r="P24" s="30">
        <v>3351.82</v>
      </c>
      <c r="Q24" s="30">
        <v>7389.44</v>
      </c>
      <c r="R24" s="32">
        <v>2198.57</v>
      </c>
      <c r="S24" s="32">
        <v>12939.83</v>
      </c>
      <c r="T24" s="33">
        <f aca="true" t="shared" si="1" ref="T24:T43">O24-S24</f>
        <v>27517.97999999999</v>
      </c>
    </row>
    <row r="25" spans="1:20" ht="18" customHeight="1">
      <c r="A25" s="28" t="s">
        <v>28</v>
      </c>
      <c r="B25" s="29" t="s">
        <v>29</v>
      </c>
      <c r="C25" s="30">
        <v>30471.1</v>
      </c>
      <c r="D25" s="28" t="s">
        <v>30</v>
      </c>
      <c r="E25" s="30">
        <v>5484.8</v>
      </c>
      <c r="F25" s="30">
        <v>0</v>
      </c>
      <c r="G25" s="30">
        <v>0</v>
      </c>
      <c r="H25" s="30">
        <v>2192.9</v>
      </c>
      <c r="I25" s="31">
        <v>33763</v>
      </c>
      <c r="J25" s="30">
        <v>0</v>
      </c>
      <c r="K25" s="30">
        <v>0</v>
      </c>
      <c r="L25" s="30">
        <v>2892.5</v>
      </c>
      <c r="M25" s="30">
        <v>0</v>
      </c>
      <c r="N25" s="30">
        <v>3351.82</v>
      </c>
      <c r="O25" s="31">
        <f t="shared" si="0"/>
        <v>40007.32</v>
      </c>
      <c r="P25" s="30">
        <v>3351.82</v>
      </c>
      <c r="Q25" s="30">
        <v>8311.19</v>
      </c>
      <c r="R25" s="32">
        <v>5748.1799999999985</v>
      </c>
      <c r="S25" s="32">
        <v>17411.19</v>
      </c>
      <c r="T25" s="33">
        <f t="shared" si="1"/>
        <v>22596.13</v>
      </c>
    </row>
    <row r="26" spans="1:20" ht="18" customHeight="1">
      <c r="A26" s="28" t="s">
        <v>31</v>
      </c>
      <c r="B26" s="29" t="s">
        <v>32</v>
      </c>
      <c r="C26" s="30">
        <v>30471.1</v>
      </c>
      <c r="D26" s="28"/>
      <c r="E26" s="30">
        <v>0</v>
      </c>
      <c r="F26" s="30">
        <v>0</v>
      </c>
      <c r="G26" s="30">
        <v>0</v>
      </c>
      <c r="H26" s="30">
        <v>0</v>
      </c>
      <c r="I26" s="31">
        <v>30471.1</v>
      </c>
      <c r="J26" s="30">
        <v>0</v>
      </c>
      <c r="K26" s="30">
        <v>0</v>
      </c>
      <c r="L26" s="30">
        <v>6839.6</v>
      </c>
      <c r="M26" s="30">
        <v>0</v>
      </c>
      <c r="N26" s="30">
        <v>3351.82</v>
      </c>
      <c r="O26" s="31">
        <f t="shared" si="0"/>
        <v>40662.52</v>
      </c>
      <c r="P26" s="30">
        <v>3351.82</v>
      </c>
      <c r="Q26" s="30">
        <v>7458.06</v>
      </c>
      <c r="R26" s="32">
        <v>2644.9499999999994</v>
      </c>
      <c r="S26" s="32">
        <v>13454.83</v>
      </c>
      <c r="T26" s="33">
        <f t="shared" si="1"/>
        <v>27207.689999999995</v>
      </c>
    </row>
    <row r="27" spans="1:20" ht="18" customHeight="1">
      <c r="A27" s="28" t="s">
        <v>33</v>
      </c>
      <c r="B27" s="29" t="s">
        <v>34</v>
      </c>
      <c r="C27" s="30">
        <v>30471.1</v>
      </c>
      <c r="D27" s="28" t="s">
        <v>30</v>
      </c>
      <c r="E27" s="30">
        <v>5484.8</v>
      </c>
      <c r="F27" s="30">
        <v>0</v>
      </c>
      <c r="G27" s="30">
        <v>0</v>
      </c>
      <c r="H27" s="30">
        <v>2192.9</v>
      </c>
      <c r="I27" s="31">
        <v>33763</v>
      </c>
      <c r="J27" s="30">
        <v>0</v>
      </c>
      <c r="K27" s="30">
        <v>0</v>
      </c>
      <c r="L27" s="30">
        <v>7223.98</v>
      </c>
      <c r="M27" s="30">
        <v>0</v>
      </c>
      <c r="N27" s="30">
        <v>3351.82</v>
      </c>
      <c r="O27" s="31">
        <f t="shared" si="0"/>
        <v>44338.8</v>
      </c>
      <c r="P27" s="30">
        <v>3351.82</v>
      </c>
      <c r="Q27" s="30">
        <v>8363.33</v>
      </c>
      <c r="R27" s="32">
        <v>3402.51</v>
      </c>
      <c r="S27" s="32">
        <v>15117.66</v>
      </c>
      <c r="T27" s="33">
        <f t="shared" si="1"/>
        <v>29221.140000000003</v>
      </c>
    </row>
    <row r="28" spans="1:20" ht="18" customHeight="1">
      <c r="A28" s="28" t="s">
        <v>35</v>
      </c>
      <c r="B28" s="29" t="s">
        <v>36</v>
      </c>
      <c r="C28" s="30">
        <v>30471.1</v>
      </c>
      <c r="D28" s="28" t="s">
        <v>37</v>
      </c>
      <c r="E28" s="30">
        <v>6012.97</v>
      </c>
      <c r="F28" s="30">
        <v>0</v>
      </c>
      <c r="G28" s="30">
        <v>677.13</v>
      </c>
      <c r="H28" s="30">
        <v>3398.2</v>
      </c>
      <c r="I28" s="31">
        <v>33763</v>
      </c>
      <c r="J28" s="30">
        <v>0</v>
      </c>
      <c r="K28" s="30">
        <v>0</v>
      </c>
      <c r="L28" s="30">
        <v>6839.6</v>
      </c>
      <c r="M28" s="30">
        <v>0</v>
      </c>
      <c r="N28" s="30">
        <v>3351.82</v>
      </c>
      <c r="O28" s="31">
        <f t="shared" si="0"/>
        <v>43954.42</v>
      </c>
      <c r="P28" s="30">
        <v>3351.82</v>
      </c>
      <c r="Q28" s="30">
        <v>8311.19</v>
      </c>
      <c r="R28" s="32">
        <v>4375.889999999999</v>
      </c>
      <c r="S28" s="32">
        <v>16038.9</v>
      </c>
      <c r="T28" s="33">
        <f t="shared" si="1"/>
        <v>27915.519999999997</v>
      </c>
    </row>
    <row r="29" spans="1:20" ht="18" customHeight="1">
      <c r="A29" s="28" t="s">
        <v>38</v>
      </c>
      <c r="B29" s="29" t="s">
        <v>39</v>
      </c>
      <c r="C29" s="30">
        <v>30471.1</v>
      </c>
      <c r="D29" s="28" t="s">
        <v>37</v>
      </c>
      <c r="E29" s="30">
        <v>3575.28</v>
      </c>
      <c r="F29" s="30">
        <v>0</v>
      </c>
      <c r="G29" s="30">
        <f>10495.59-4739.94</f>
        <v>5755.650000000001</v>
      </c>
      <c r="H29" s="30">
        <v>7487.07</v>
      </c>
      <c r="I29" s="31">
        <f>C29+E29+G29-H29</f>
        <v>32314.96</v>
      </c>
      <c r="J29" s="30">
        <v>0</v>
      </c>
      <c r="K29" s="30">
        <v>0</v>
      </c>
      <c r="L29" s="30">
        <v>6694.81</v>
      </c>
      <c r="M29" s="30">
        <f>2437.69+4739.94</f>
        <v>7177.629999999999</v>
      </c>
      <c r="N29" s="30">
        <v>0</v>
      </c>
      <c r="O29" s="31">
        <f t="shared" si="0"/>
        <v>46187.399999999994</v>
      </c>
      <c r="P29" s="30">
        <v>3351.82</v>
      </c>
      <c r="Q29" s="30">
        <v>8912.94</v>
      </c>
      <c r="R29" s="32">
        <v>3826.399999999999</v>
      </c>
      <c r="S29" s="32">
        <v>16091.16</v>
      </c>
      <c r="T29" s="33">
        <f t="shared" si="1"/>
        <v>30096.239999999994</v>
      </c>
    </row>
    <row r="30" spans="1:20" ht="18" customHeight="1">
      <c r="A30" s="28" t="s">
        <v>40</v>
      </c>
      <c r="B30" s="29" t="s">
        <v>41</v>
      </c>
      <c r="C30" s="30">
        <v>30471.1</v>
      </c>
      <c r="D30" s="28" t="s">
        <v>42</v>
      </c>
      <c r="E30" s="30">
        <v>5484.8</v>
      </c>
      <c r="F30" s="30">
        <v>0</v>
      </c>
      <c r="G30" s="30">
        <v>0</v>
      </c>
      <c r="H30" s="30">
        <v>2192.9</v>
      </c>
      <c r="I30" s="31">
        <v>33763</v>
      </c>
      <c r="J30" s="30">
        <v>0</v>
      </c>
      <c r="K30" s="30">
        <v>0</v>
      </c>
      <c r="L30" s="30">
        <v>6839.6</v>
      </c>
      <c r="M30" s="30">
        <v>0</v>
      </c>
      <c r="N30" s="30">
        <v>3351.82</v>
      </c>
      <c r="O30" s="31">
        <f t="shared" si="0"/>
        <v>43954.42</v>
      </c>
      <c r="P30" s="30">
        <v>3351.82</v>
      </c>
      <c r="Q30" s="30">
        <v>8311.19</v>
      </c>
      <c r="R30" s="32">
        <v>8836.67</v>
      </c>
      <c r="S30" s="32">
        <v>20499.68</v>
      </c>
      <c r="T30" s="33">
        <f t="shared" si="1"/>
        <v>23454.739999999998</v>
      </c>
    </row>
    <row r="31" spans="1:20" ht="18" customHeight="1">
      <c r="A31" s="28" t="s">
        <v>43</v>
      </c>
      <c r="B31" s="29" t="s">
        <v>44</v>
      </c>
      <c r="C31" s="30">
        <v>30471.1</v>
      </c>
      <c r="D31" s="28" t="s">
        <v>37</v>
      </c>
      <c r="E31" s="30">
        <v>1462.61</v>
      </c>
      <c r="F31" s="30">
        <v>0</v>
      </c>
      <c r="G31" s="30">
        <v>4739.94</v>
      </c>
      <c r="H31" s="30">
        <v>2910.65</v>
      </c>
      <c r="I31" s="31">
        <v>33763</v>
      </c>
      <c r="J31" s="30">
        <v>0</v>
      </c>
      <c r="K31" s="30">
        <v>0</v>
      </c>
      <c r="L31" s="30">
        <v>21700.57</v>
      </c>
      <c r="M31" s="30">
        <v>0</v>
      </c>
      <c r="N31" s="30">
        <v>3351.82</v>
      </c>
      <c r="O31" s="31">
        <f t="shared" si="0"/>
        <v>58815.39</v>
      </c>
      <c r="P31" s="30">
        <v>3351.82</v>
      </c>
      <c r="Q31" s="30">
        <v>8259.05</v>
      </c>
      <c r="R31" s="32">
        <v>9304.280000000002</v>
      </c>
      <c r="S31" s="32">
        <v>20915.15</v>
      </c>
      <c r="T31" s="33">
        <f t="shared" si="1"/>
        <v>37900.24</v>
      </c>
    </row>
    <row r="32" spans="1:20" ht="18" customHeight="1">
      <c r="A32" s="28" t="s">
        <v>45</v>
      </c>
      <c r="B32" s="29" t="s">
        <v>46</v>
      </c>
      <c r="C32" s="30">
        <v>30471.1</v>
      </c>
      <c r="D32" s="28" t="s">
        <v>30</v>
      </c>
      <c r="E32" s="30">
        <v>5484.8</v>
      </c>
      <c r="F32" s="30">
        <v>0</v>
      </c>
      <c r="G32" s="30">
        <v>0</v>
      </c>
      <c r="H32" s="30">
        <v>2192.9</v>
      </c>
      <c r="I32" s="31">
        <v>33763</v>
      </c>
      <c r="J32" s="30">
        <v>0</v>
      </c>
      <c r="K32" s="30">
        <v>0</v>
      </c>
      <c r="L32" s="30">
        <v>6694.81</v>
      </c>
      <c r="M32" s="30">
        <v>0</v>
      </c>
      <c r="N32" s="30">
        <v>0</v>
      </c>
      <c r="O32" s="31">
        <f t="shared" si="0"/>
        <v>40457.81</v>
      </c>
      <c r="P32" s="30">
        <v>3351.82</v>
      </c>
      <c r="Q32" s="30">
        <v>7441.58</v>
      </c>
      <c r="R32" s="32">
        <v>1100.0099999999998</v>
      </c>
      <c r="S32" s="32">
        <v>11893.41</v>
      </c>
      <c r="T32" s="33">
        <f t="shared" si="1"/>
        <v>28564.399999999998</v>
      </c>
    </row>
    <row r="33" spans="1:20" ht="18" customHeight="1">
      <c r="A33" s="28" t="s">
        <v>47</v>
      </c>
      <c r="B33" s="29" t="s">
        <v>48</v>
      </c>
      <c r="C33" s="30">
        <v>30471.1</v>
      </c>
      <c r="D33" s="28"/>
      <c r="E33" s="30">
        <v>0</v>
      </c>
      <c r="F33" s="30">
        <v>0</v>
      </c>
      <c r="G33" s="30">
        <v>0</v>
      </c>
      <c r="H33" s="30">
        <v>0</v>
      </c>
      <c r="I33" s="31">
        <v>30471.1</v>
      </c>
      <c r="J33" s="30">
        <v>0</v>
      </c>
      <c r="K33" s="30">
        <v>0</v>
      </c>
      <c r="L33" s="30">
        <v>7223.98</v>
      </c>
      <c r="M33" s="30">
        <v>0</v>
      </c>
      <c r="N33" s="30">
        <v>3351.82</v>
      </c>
      <c r="O33" s="31">
        <f t="shared" si="0"/>
        <v>41046.899999999994</v>
      </c>
      <c r="P33" s="30">
        <v>3351.82</v>
      </c>
      <c r="Q33" s="30">
        <v>7458.06</v>
      </c>
      <c r="R33" s="32">
        <v>7701.989999999998</v>
      </c>
      <c r="S33" s="32">
        <v>18511.87</v>
      </c>
      <c r="T33" s="33">
        <f t="shared" si="1"/>
        <v>22535.029999999995</v>
      </c>
    </row>
    <row r="34" spans="1:20" ht="18" customHeight="1">
      <c r="A34" s="28" t="s">
        <v>49</v>
      </c>
      <c r="B34" s="29" t="s">
        <v>50</v>
      </c>
      <c r="C34" s="30">
        <v>30471.1</v>
      </c>
      <c r="D34" s="28" t="s">
        <v>30</v>
      </c>
      <c r="E34" s="30">
        <v>5484.8</v>
      </c>
      <c r="F34" s="30">
        <v>0</v>
      </c>
      <c r="G34" s="30">
        <v>0</v>
      </c>
      <c r="H34" s="30">
        <v>2192.9</v>
      </c>
      <c r="I34" s="31">
        <v>33763</v>
      </c>
      <c r="J34" s="30">
        <v>0</v>
      </c>
      <c r="K34" s="30">
        <v>0</v>
      </c>
      <c r="L34" s="30">
        <v>7223.98</v>
      </c>
      <c r="M34" s="30">
        <v>0</v>
      </c>
      <c r="N34" s="30">
        <v>3351.82</v>
      </c>
      <c r="O34" s="31">
        <f t="shared" si="0"/>
        <v>44338.8</v>
      </c>
      <c r="P34" s="30">
        <v>3351.82</v>
      </c>
      <c r="Q34" s="30">
        <v>8415.47</v>
      </c>
      <c r="R34" s="32">
        <v>2619.1200000000003</v>
      </c>
      <c r="S34" s="32">
        <v>14386.41</v>
      </c>
      <c r="T34" s="33">
        <f t="shared" si="1"/>
        <v>29952.390000000003</v>
      </c>
    </row>
    <row r="35" spans="1:20" ht="18" customHeight="1">
      <c r="A35" s="28" t="s">
        <v>51</v>
      </c>
      <c r="B35" s="29" t="s">
        <v>52</v>
      </c>
      <c r="C35" s="30">
        <v>30471.1</v>
      </c>
      <c r="D35" s="28" t="s">
        <v>37</v>
      </c>
      <c r="E35" s="30">
        <v>4875.38</v>
      </c>
      <c r="F35" s="30">
        <v>0</v>
      </c>
      <c r="G35" s="30">
        <v>0</v>
      </c>
      <c r="H35" s="30">
        <v>1583.48</v>
      </c>
      <c r="I35" s="31">
        <v>33762.99999999999</v>
      </c>
      <c r="J35" s="30">
        <v>0</v>
      </c>
      <c r="K35" s="30">
        <v>0</v>
      </c>
      <c r="L35" s="30">
        <v>6839.6</v>
      </c>
      <c r="M35" s="30">
        <v>0</v>
      </c>
      <c r="N35" s="30">
        <v>0</v>
      </c>
      <c r="O35" s="31">
        <f t="shared" si="0"/>
        <v>40602.59999999999</v>
      </c>
      <c r="P35" s="30">
        <v>3351.82</v>
      </c>
      <c r="Q35" s="30">
        <v>7337.3</v>
      </c>
      <c r="R35" s="32">
        <v>3660.4</v>
      </c>
      <c r="S35" s="32">
        <v>14349.52</v>
      </c>
      <c r="T35" s="33">
        <f t="shared" si="1"/>
        <v>26253.07999999999</v>
      </c>
    </row>
    <row r="36" spans="1:20" ht="18" customHeight="1">
      <c r="A36" s="28" t="s">
        <v>53</v>
      </c>
      <c r="B36" s="29" t="s">
        <v>54</v>
      </c>
      <c r="C36" s="30">
        <v>30471.1</v>
      </c>
      <c r="D36" s="28"/>
      <c r="E36" s="30">
        <v>0</v>
      </c>
      <c r="F36" s="30">
        <v>0</v>
      </c>
      <c r="G36" s="30">
        <v>0</v>
      </c>
      <c r="H36" s="30">
        <v>0</v>
      </c>
      <c r="I36" s="31">
        <v>30471.1</v>
      </c>
      <c r="J36" s="30">
        <v>0</v>
      </c>
      <c r="K36" s="30">
        <v>0</v>
      </c>
      <c r="L36" s="30">
        <v>7223.98</v>
      </c>
      <c r="M36" s="30">
        <v>0</v>
      </c>
      <c r="N36" s="30">
        <v>3351.82</v>
      </c>
      <c r="O36" s="31">
        <f t="shared" si="0"/>
        <v>41046.899999999994</v>
      </c>
      <c r="P36" s="30">
        <v>3351.82</v>
      </c>
      <c r="Q36" s="30">
        <v>7510.19</v>
      </c>
      <c r="R36" s="32">
        <v>2796.4499999999994</v>
      </c>
      <c r="S36" s="32">
        <v>13658.46</v>
      </c>
      <c r="T36" s="33">
        <f t="shared" si="1"/>
        <v>27388.439999999995</v>
      </c>
    </row>
    <row r="37" spans="1:20" ht="18" customHeight="1">
      <c r="A37" s="28" t="s">
        <v>55</v>
      </c>
      <c r="B37" s="29" t="s">
        <v>56</v>
      </c>
      <c r="C37" s="30">
        <v>30471.1</v>
      </c>
      <c r="D37" s="28"/>
      <c r="E37" s="30">
        <v>0</v>
      </c>
      <c r="F37" s="30">
        <v>0</v>
      </c>
      <c r="G37" s="30">
        <v>0</v>
      </c>
      <c r="H37" s="30">
        <v>0</v>
      </c>
      <c r="I37" s="31">
        <v>30471.1</v>
      </c>
      <c r="J37" s="30">
        <v>0</v>
      </c>
      <c r="K37" s="30">
        <v>0</v>
      </c>
      <c r="L37" s="30">
        <v>7223.98</v>
      </c>
      <c r="M37" s="30">
        <v>0</v>
      </c>
      <c r="N37" s="30">
        <v>3351.82</v>
      </c>
      <c r="O37" s="31">
        <f t="shared" si="0"/>
        <v>41046.899999999994</v>
      </c>
      <c r="P37" s="30">
        <v>3351.82</v>
      </c>
      <c r="Q37" s="30">
        <v>7458.06</v>
      </c>
      <c r="R37" s="32">
        <v>2796.4499999999994</v>
      </c>
      <c r="S37" s="32">
        <v>13606.33</v>
      </c>
      <c r="T37" s="33">
        <f t="shared" si="1"/>
        <v>27440.569999999992</v>
      </c>
    </row>
    <row r="38" spans="1:20" ht="18" customHeight="1">
      <c r="A38" s="28" t="s">
        <v>57</v>
      </c>
      <c r="B38" s="29" t="s">
        <v>58</v>
      </c>
      <c r="C38" s="30">
        <v>30471.1</v>
      </c>
      <c r="D38" s="28" t="s">
        <v>59</v>
      </c>
      <c r="E38" s="30">
        <v>5484.8</v>
      </c>
      <c r="F38" s="30">
        <v>0</v>
      </c>
      <c r="G38" s="30">
        <v>0</v>
      </c>
      <c r="H38" s="30">
        <v>2192.9</v>
      </c>
      <c r="I38" s="31">
        <v>33763</v>
      </c>
      <c r="J38" s="30">
        <v>0</v>
      </c>
      <c r="K38" s="30">
        <v>0</v>
      </c>
      <c r="L38" s="30">
        <v>5777.73</v>
      </c>
      <c r="M38" s="30">
        <v>0</v>
      </c>
      <c r="N38" s="30">
        <v>3351.82</v>
      </c>
      <c r="O38" s="31">
        <f t="shared" si="0"/>
        <v>42892.55</v>
      </c>
      <c r="P38" s="30">
        <v>3351.82</v>
      </c>
      <c r="Q38" s="30">
        <v>8311.19</v>
      </c>
      <c r="R38" s="32">
        <v>1608.219999999999</v>
      </c>
      <c r="S38" s="32">
        <v>13271.23</v>
      </c>
      <c r="T38" s="33">
        <f t="shared" si="1"/>
        <v>29621.320000000003</v>
      </c>
    </row>
    <row r="39" spans="1:20" ht="18" customHeight="1">
      <c r="A39" s="28" t="s">
        <v>60</v>
      </c>
      <c r="B39" s="29" t="s">
        <v>61</v>
      </c>
      <c r="C39" s="30">
        <v>30471.1</v>
      </c>
      <c r="D39" s="28" t="s">
        <v>37</v>
      </c>
      <c r="E39" s="30">
        <v>4875.38</v>
      </c>
      <c r="F39" s="30">
        <v>0</v>
      </c>
      <c r="G39" s="30">
        <v>0</v>
      </c>
      <c r="H39" s="30">
        <v>1583.48</v>
      </c>
      <c r="I39" s="31">
        <v>33762.99999999999</v>
      </c>
      <c r="J39" s="30">
        <v>0</v>
      </c>
      <c r="K39" s="30">
        <v>0</v>
      </c>
      <c r="L39" s="30">
        <v>6839.6</v>
      </c>
      <c r="M39" s="30">
        <v>0</v>
      </c>
      <c r="N39" s="30">
        <v>0</v>
      </c>
      <c r="O39" s="31">
        <f t="shared" si="0"/>
        <v>40602.59999999999</v>
      </c>
      <c r="P39" s="30">
        <v>3351.82</v>
      </c>
      <c r="Q39" s="30">
        <v>7337.3</v>
      </c>
      <c r="R39" s="32">
        <v>2644.9499999999994</v>
      </c>
      <c r="S39" s="32">
        <v>13334.07</v>
      </c>
      <c r="T39" s="33">
        <f t="shared" si="1"/>
        <v>27268.52999999999</v>
      </c>
    </row>
    <row r="40" spans="1:20" ht="18" customHeight="1">
      <c r="A40" s="28" t="s">
        <v>62</v>
      </c>
      <c r="B40" s="29" t="s">
        <v>63</v>
      </c>
      <c r="C40" s="30">
        <v>30471.1</v>
      </c>
      <c r="D40" s="28" t="s">
        <v>64</v>
      </c>
      <c r="E40" s="30">
        <v>4875.38</v>
      </c>
      <c r="F40" s="30">
        <v>0</v>
      </c>
      <c r="G40" s="30">
        <v>0</v>
      </c>
      <c r="H40" s="30">
        <v>1583.48</v>
      </c>
      <c r="I40" s="31">
        <v>33762.99999999999</v>
      </c>
      <c r="J40" s="30">
        <v>0</v>
      </c>
      <c r="K40" s="30">
        <v>0</v>
      </c>
      <c r="L40" s="30">
        <v>7223.98</v>
      </c>
      <c r="M40" s="30">
        <v>0</v>
      </c>
      <c r="N40" s="30">
        <v>3351.82</v>
      </c>
      <c r="O40" s="31">
        <f t="shared" si="0"/>
        <v>44338.79999999999</v>
      </c>
      <c r="P40" s="30">
        <v>4263.8</v>
      </c>
      <c r="Q40" s="30">
        <v>10236.08</v>
      </c>
      <c r="R40" s="32">
        <v>2607.55</v>
      </c>
      <c r="S40" s="32">
        <v>17107.43</v>
      </c>
      <c r="T40" s="33">
        <f t="shared" si="1"/>
        <v>27231.369999999988</v>
      </c>
    </row>
    <row r="41" spans="1:20" ht="18" customHeight="1">
      <c r="A41" s="28" t="s">
        <v>65</v>
      </c>
      <c r="B41" s="29" t="s">
        <v>66</v>
      </c>
      <c r="C41" s="30">
        <v>30471.1</v>
      </c>
      <c r="D41" s="28" t="s">
        <v>37</v>
      </c>
      <c r="E41" s="30">
        <v>4875.38</v>
      </c>
      <c r="F41" s="30">
        <v>0</v>
      </c>
      <c r="G41" s="30">
        <v>0</v>
      </c>
      <c r="H41" s="30">
        <v>1583.48</v>
      </c>
      <c r="I41" s="31">
        <v>33762.99999999999</v>
      </c>
      <c r="J41" s="30">
        <v>0</v>
      </c>
      <c r="K41" s="30">
        <v>0</v>
      </c>
      <c r="L41" s="30">
        <v>7223.98</v>
      </c>
      <c r="M41" s="30">
        <v>0</v>
      </c>
      <c r="N41" s="30">
        <v>3351.82</v>
      </c>
      <c r="O41" s="31">
        <f t="shared" si="0"/>
        <v>44338.79999999999</v>
      </c>
      <c r="P41" s="30">
        <v>3351.82</v>
      </c>
      <c r="Q41" s="30">
        <v>8363.33</v>
      </c>
      <c r="R41" s="32">
        <v>2538.94</v>
      </c>
      <c r="S41" s="32">
        <v>14254.09</v>
      </c>
      <c r="T41" s="33">
        <f t="shared" si="1"/>
        <v>30084.70999999999</v>
      </c>
    </row>
    <row r="42" spans="1:20" ht="18" customHeight="1">
      <c r="A42" s="28" t="s">
        <v>67</v>
      </c>
      <c r="B42" s="29" t="s">
        <v>68</v>
      </c>
      <c r="C42" s="30">
        <v>30471.1</v>
      </c>
      <c r="D42" s="28"/>
      <c r="E42" s="30">
        <v>0</v>
      </c>
      <c r="F42" s="30">
        <v>0</v>
      </c>
      <c r="G42" s="30">
        <v>10157.02</v>
      </c>
      <c r="H42" s="30">
        <v>6865.12</v>
      </c>
      <c r="I42" s="31">
        <v>33762.99999999999</v>
      </c>
      <c r="J42" s="30">
        <v>0</v>
      </c>
      <c r="K42" s="30">
        <v>0</v>
      </c>
      <c r="L42" s="30">
        <v>7223.98</v>
      </c>
      <c r="M42" s="30">
        <v>0</v>
      </c>
      <c r="N42" s="30">
        <v>3351.82</v>
      </c>
      <c r="O42" s="31">
        <f t="shared" si="0"/>
        <v>44338.79999999999</v>
      </c>
      <c r="P42" s="30">
        <v>3351.82</v>
      </c>
      <c r="Q42" s="30">
        <v>8415.47</v>
      </c>
      <c r="R42" s="32">
        <v>4930.750000000002</v>
      </c>
      <c r="S42" s="32">
        <v>16698.04</v>
      </c>
      <c r="T42" s="33">
        <f t="shared" si="1"/>
        <v>27640.759999999987</v>
      </c>
    </row>
    <row r="43" spans="1:20" ht="18" customHeight="1">
      <c r="A43" s="28" t="s">
        <v>69</v>
      </c>
      <c r="B43" s="29" t="s">
        <v>70</v>
      </c>
      <c r="C43" s="30">
        <v>30471.1</v>
      </c>
      <c r="D43" s="28"/>
      <c r="E43" s="30">
        <v>0</v>
      </c>
      <c r="F43" s="30">
        <v>0</v>
      </c>
      <c r="G43" s="30">
        <v>7109.92</v>
      </c>
      <c r="H43" s="30">
        <v>3818.02</v>
      </c>
      <c r="I43" s="31">
        <v>33763</v>
      </c>
      <c r="J43" s="30">
        <v>0</v>
      </c>
      <c r="K43" s="30">
        <v>0</v>
      </c>
      <c r="L43" s="30">
        <v>7223.98</v>
      </c>
      <c r="M43" s="30">
        <v>0</v>
      </c>
      <c r="N43" s="30">
        <v>3351.82</v>
      </c>
      <c r="O43" s="31">
        <f t="shared" si="0"/>
        <v>44338.8</v>
      </c>
      <c r="P43" s="30">
        <v>3351.82</v>
      </c>
      <c r="Q43" s="30">
        <v>8259.05</v>
      </c>
      <c r="R43" s="32">
        <v>4492.860000000001</v>
      </c>
      <c r="S43" s="32">
        <v>16103.73</v>
      </c>
      <c r="T43" s="33">
        <f t="shared" si="1"/>
        <v>28235.070000000003</v>
      </c>
    </row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showZeros="0" zoomScale="90" zoomScaleNormal="90" workbookViewId="0" topLeftCell="D1">
      <selection activeCell="J14" sqref="J14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6"/>
      <c r="B15" s="6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71</v>
      </c>
    </row>
    <row r="16" spans="1:20" ht="18.75" customHeight="1">
      <c r="A16" s="7" t="s">
        <v>72</v>
      </c>
      <c r="B16" s="7" t="s">
        <v>73</v>
      </c>
      <c r="C16" s="8"/>
      <c r="D16" s="8"/>
      <c r="E16" s="8"/>
      <c r="F16" s="8"/>
      <c r="G16" s="8"/>
      <c r="H16" s="8"/>
      <c r="I16" s="9" t="s">
        <v>4</v>
      </c>
      <c r="J16" s="9" t="s">
        <v>5</v>
      </c>
      <c r="K16" s="9"/>
      <c r="L16" s="9"/>
      <c r="M16" s="9"/>
      <c r="N16" s="9"/>
      <c r="O16" s="10" t="s">
        <v>6</v>
      </c>
      <c r="P16" s="11" t="s">
        <v>7</v>
      </c>
      <c r="Q16" s="11"/>
      <c r="R16" s="12" t="s">
        <v>8</v>
      </c>
      <c r="S16" s="12" t="s">
        <v>9</v>
      </c>
      <c r="T16" s="13" t="s">
        <v>10</v>
      </c>
    </row>
    <row r="17" spans="1:20" ht="18.75" customHeight="1">
      <c r="A17" s="7"/>
      <c r="B17" s="7"/>
      <c r="C17" s="14" t="s">
        <v>11</v>
      </c>
      <c r="D17" s="14"/>
      <c r="E17" s="14"/>
      <c r="F17" s="14"/>
      <c r="G17" s="14"/>
      <c r="H17" s="14"/>
      <c r="I17" s="9"/>
      <c r="J17" s="9"/>
      <c r="K17" s="9"/>
      <c r="L17" s="9"/>
      <c r="M17" s="9"/>
      <c r="N17" s="9"/>
      <c r="O17" s="10"/>
      <c r="P17" s="11"/>
      <c r="Q17" s="11"/>
      <c r="R17" s="12"/>
      <c r="S17" s="12"/>
      <c r="T17" s="13"/>
    </row>
    <row r="18" spans="1:20" ht="18.75" customHeight="1">
      <c r="A18" s="7"/>
      <c r="B18" s="7"/>
      <c r="C18" s="14" t="s">
        <v>12</v>
      </c>
      <c r="D18" s="14"/>
      <c r="E18" s="14"/>
      <c r="F18" s="14"/>
      <c r="G18" s="14"/>
      <c r="H18" s="14"/>
      <c r="I18" s="9"/>
      <c r="J18" s="9"/>
      <c r="K18" s="9"/>
      <c r="L18" s="9"/>
      <c r="M18" s="9"/>
      <c r="N18" s="9"/>
      <c r="O18" s="10"/>
      <c r="P18" s="11"/>
      <c r="Q18" s="11"/>
      <c r="R18" s="12"/>
      <c r="S18" s="12"/>
      <c r="T18" s="13"/>
    </row>
    <row r="19" spans="1:20" ht="18" customHeight="1">
      <c r="A19" s="7"/>
      <c r="B19" s="7"/>
      <c r="C19" s="15"/>
      <c r="D19" s="16"/>
      <c r="E19" s="16"/>
      <c r="F19" s="16"/>
      <c r="G19" s="16"/>
      <c r="H19" s="17"/>
      <c r="I19" s="9"/>
      <c r="J19" s="9"/>
      <c r="K19" s="9"/>
      <c r="L19" s="9"/>
      <c r="M19" s="9"/>
      <c r="N19" s="9"/>
      <c r="O19" s="10"/>
      <c r="P19" s="11"/>
      <c r="Q19" s="11"/>
      <c r="R19" s="12"/>
      <c r="S19" s="12"/>
      <c r="T19" s="13"/>
    </row>
    <row r="20" spans="1:20" ht="18" customHeight="1">
      <c r="A20" s="7"/>
      <c r="B20" s="7"/>
      <c r="C20" s="18"/>
      <c r="D20" s="19"/>
      <c r="E20" s="19"/>
      <c r="F20" s="19"/>
      <c r="G20" s="19"/>
      <c r="H20" s="20"/>
      <c r="I20" s="9"/>
      <c r="J20" s="9"/>
      <c r="K20" s="9"/>
      <c r="L20" s="9"/>
      <c r="M20" s="9"/>
      <c r="N20" s="9"/>
      <c r="O20" s="10"/>
      <c r="P20" s="21"/>
      <c r="Q20" s="22"/>
      <c r="R20" s="12"/>
      <c r="S20" s="12"/>
      <c r="T20" s="13"/>
    </row>
    <row r="21" spans="1:20" ht="18.75" customHeight="1">
      <c r="A21" s="7"/>
      <c r="B21" s="7"/>
      <c r="C21" s="23" t="s">
        <v>13</v>
      </c>
      <c r="D21" s="24" t="s">
        <v>14</v>
      </c>
      <c r="E21" s="24"/>
      <c r="F21" s="23" t="s">
        <v>15</v>
      </c>
      <c r="G21" s="25" t="s">
        <v>16</v>
      </c>
      <c r="H21" s="25" t="s">
        <v>17</v>
      </c>
      <c r="I21" s="9"/>
      <c r="J21" s="26" t="s">
        <v>18</v>
      </c>
      <c r="K21" s="26" t="s">
        <v>19</v>
      </c>
      <c r="L21" s="23" t="s">
        <v>20</v>
      </c>
      <c r="M21" s="23" t="s">
        <v>16</v>
      </c>
      <c r="N21" s="23" t="s">
        <v>21</v>
      </c>
      <c r="O21" s="10"/>
      <c r="P21" s="23" t="s">
        <v>22</v>
      </c>
      <c r="Q21" s="23" t="s">
        <v>23</v>
      </c>
      <c r="R21" s="12"/>
      <c r="S21" s="12"/>
      <c r="T21" s="13"/>
    </row>
    <row r="22" spans="1:20" ht="18.75" customHeight="1">
      <c r="A22" s="7"/>
      <c r="B22" s="7"/>
      <c r="C22" s="23"/>
      <c r="D22" s="27" t="s">
        <v>24</v>
      </c>
      <c r="E22" s="27" t="s">
        <v>25</v>
      </c>
      <c r="F22" s="23"/>
      <c r="G22" s="25"/>
      <c r="H22" s="25"/>
      <c r="I22" s="9"/>
      <c r="J22" s="26"/>
      <c r="K22" s="26"/>
      <c r="L22" s="23"/>
      <c r="M22" s="23"/>
      <c r="N22" s="23"/>
      <c r="O22" s="10"/>
      <c r="P22" s="23"/>
      <c r="Q22" s="23"/>
      <c r="R22" s="12"/>
      <c r="S22" s="12"/>
      <c r="T22" s="13"/>
    </row>
    <row r="23" spans="1:20" ht="18" customHeight="1">
      <c r="A23" s="7"/>
      <c r="B23" s="7"/>
      <c r="C23" s="23"/>
      <c r="D23" s="27"/>
      <c r="E23" s="27"/>
      <c r="F23" s="23"/>
      <c r="G23" s="25"/>
      <c r="H23" s="25"/>
      <c r="I23" s="9"/>
      <c r="J23" s="26"/>
      <c r="K23" s="26"/>
      <c r="L23" s="23"/>
      <c r="M23" s="23"/>
      <c r="N23" s="23"/>
      <c r="O23" s="10"/>
      <c r="P23" s="23"/>
      <c r="Q23" s="23"/>
      <c r="R23" s="12"/>
      <c r="S23" s="12"/>
      <c r="T23" s="13"/>
    </row>
    <row r="24" spans="1:20" ht="18" customHeight="1">
      <c r="A24" s="28" t="s">
        <v>74</v>
      </c>
      <c r="B24" s="29" t="s">
        <v>75</v>
      </c>
      <c r="C24" s="30">
        <v>28947.55</v>
      </c>
      <c r="D24" s="28"/>
      <c r="E24" s="30">
        <v>0</v>
      </c>
      <c r="F24" s="30">
        <v>0</v>
      </c>
      <c r="G24" s="30">
        <v>0</v>
      </c>
      <c r="H24" s="30">
        <v>0</v>
      </c>
      <c r="I24" s="31">
        <v>28947.55</v>
      </c>
      <c r="J24" s="30">
        <v>0</v>
      </c>
      <c r="K24" s="30">
        <v>0</v>
      </c>
      <c r="L24" s="30">
        <v>7223.98</v>
      </c>
      <c r="M24" s="30">
        <v>2605.28</v>
      </c>
      <c r="N24" s="30">
        <v>3184.23</v>
      </c>
      <c r="O24" s="31">
        <f aca="true" t="shared" si="0" ref="O24:O109">SUM(I24:N24)</f>
        <v>41961.04</v>
      </c>
      <c r="P24" s="30">
        <v>3184.23</v>
      </c>
      <c r="Q24" s="30">
        <v>7755.53</v>
      </c>
      <c r="R24" s="32">
        <v>1120.0100000000007</v>
      </c>
      <c r="S24" s="32">
        <v>12059.77</v>
      </c>
      <c r="T24" s="33">
        <f aca="true" t="shared" si="1" ref="T24:T109">O24-S24</f>
        <v>29901.27</v>
      </c>
    </row>
    <row r="25" spans="1:20" ht="18" customHeight="1">
      <c r="A25" s="28" t="s">
        <v>76</v>
      </c>
      <c r="B25" s="29" t="s">
        <v>77</v>
      </c>
      <c r="C25" s="30">
        <v>28947.55</v>
      </c>
      <c r="D25" s="28"/>
      <c r="E25" s="30">
        <v>0</v>
      </c>
      <c r="F25" s="30">
        <v>0</v>
      </c>
      <c r="G25" s="30">
        <v>9649.17</v>
      </c>
      <c r="H25" s="30">
        <v>4833.72</v>
      </c>
      <c r="I25" s="31">
        <v>33763</v>
      </c>
      <c r="J25" s="30">
        <v>0</v>
      </c>
      <c r="K25" s="30">
        <v>0</v>
      </c>
      <c r="L25" s="30">
        <v>2244.69</v>
      </c>
      <c r="M25" s="30">
        <v>0</v>
      </c>
      <c r="N25" s="30">
        <v>0</v>
      </c>
      <c r="O25" s="31">
        <f t="shared" si="0"/>
        <v>36007.69</v>
      </c>
      <c r="P25" s="30">
        <v>3184.23</v>
      </c>
      <c r="Q25" s="30">
        <v>7487.66</v>
      </c>
      <c r="R25" s="32">
        <v>687.4999999999995</v>
      </c>
      <c r="S25" s="32">
        <v>11359.39</v>
      </c>
      <c r="T25" s="33">
        <f t="shared" si="1"/>
        <v>24648.300000000003</v>
      </c>
    </row>
    <row r="26" spans="1:20" ht="18" customHeight="1">
      <c r="A26" s="28" t="s">
        <v>78</v>
      </c>
      <c r="B26" s="29" t="s">
        <v>79</v>
      </c>
      <c r="C26" s="30">
        <v>28947.55</v>
      </c>
      <c r="D26" s="28"/>
      <c r="E26" s="30">
        <v>0</v>
      </c>
      <c r="F26" s="30">
        <v>437.4</v>
      </c>
      <c r="G26" s="30">
        <v>0</v>
      </c>
      <c r="H26" s="30">
        <v>0</v>
      </c>
      <c r="I26" s="31">
        <v>29384.95</v>
      </c>
      <c r="J26" s="30">
        <v>0</v>
      </c>
      <c r="K26" s="30">
        <v>0</v>
      </c>
      <c r="L26" s="30">
        <v>6839.6</v>
      </c>
      <c r="M26" s="30">
        <v>0</v>
      </c>
      <c r="N26" s="30">
        <v>0</v>
      </c>
      <c r="O26" s="31">
        <f t="shared" si="0"/>
        <v>36224.55</v>
      </c>
      <c r="P26" s="30">
        <v>3232.34</v>
      </c>
      <c r="Q26" s="30">
        <v>6322.61</v>
      </c>
      <c r="R26" s="32">
        <v>687.5000000000009</v>
      </c>
      <c r="S26" s="32">
        <v>10242.45</v>
      </c>
      <c r="T26" s="33">
        <f t="shared" si="1"/>
        <v>25982.100000000002</v>
      </c>
    </row>
    <row r="27" spans="1:20" ht="18" customHeight="1">
      <c r="A27" s="28" t="s">
        <v>80</v>
      </c>
      <c r="B27" s="29" t="s">
        <v>81</v>
      </c>
      <c r="C27" s="30">
        <v>28947.55</v>
      </c>
      <c r="D27" s="28"/>
      <c r="E27" s="30">
        <v>0</v>
      </c>
      <c r="F27" s="30">
        <v>0</v>
      </c>
      <c r="G27" s="30">
        <v>2251.47</v>
      </c>
      <c r="H27" s="30">
        <v>0</v>
      </c>
      <c r="I27" s="31">
        <v>31199.02</v>
      </c>
      <c r="J27" s="30">
        <v>0</v>
      </c>
      <c r="K27" s="30">
        <v>0</v>
      </c>
      <c r="L27" s="30">
        <v>6622.42</v>
      </c>
      <c r="M27" s="30">
        <v>0</v>
      </c>
      <c r="N27" s="30">
        <v>0</v>
      </c>
      <c r="O27" s="31">
        <f t="shared" si="0"/>
        <v>37821.44</v>
      </c>
      <c r="P27" s="30">
        <v>3184.23</v>
      </c>
      <c r="Q27" s="30">
        <v>5761.41</v>
      </c>
      <c r="R27" s="32">
        <v>8230.7</v>
      </c>
      <c r="S27" s="32">
        <v>17176.34</v>
      </c>
      <c r="T27" s="33">
        <f t="shared" si="1"/>
        <v>20645.100000000002</v>
      </c>
    </row>
    <row r="28" spans="1:20" ht="18" customHeight="1">
      <c r="A28" s="28" t="s">
        <v>82</v>
      </c>
      <c r="B28" s="29" t="s">
        <v>83</v>
      </c>
      <c r="C28" s="30">
        <v>28947.55</v>
      </c>
      <c r="D28" s="28"/>
      <c r="E28" s="30">
        <v>0</v>
      </c>
      <c r="F28" s="30">
        <v>0</v>
      </c>
      <c r="G28" s="30">
        <v>0</v>
      </c>
      <c r="H28" s="30">
        <v>0</v>
      </c>
      <c r="I28" s="31">
        <v>28947.55</v>
      </c>
      <c r="J28" s="30">
        <v>0</v>
      </c>
      <c r="K28" s="30">
        <v>0</v>
      </c>
      <c r="L28" s="30">
        <v>7223.98</v>
      </c>
      <c r="M28" s="30">
        <v>0</v>
      </c>
      <c r="N28" s="30">
        <v>3184.23</v>
      </c>
      <c r="O28" s="31">
        <f t="shared" si="0"/>
        <v>39355.759999999995</v>
      </c>
      <c r="P28" s="30">
        <v>3184.23</v>
      </c>
      <c r="Q28" s="30">
        <v>6882.67</v>
      </c>
      <c r="R28" s="32">
        <v>9268.890000000001</v>
      </c>
      <c r="S28" s="32">
        <v>19335.79</v>
      </c>
      <c r="T28" s="33">
        <f t="shared" si="1"/>
        <v>20019.969999999994</v>
      </c>
    </row>
    <row r="29" spans="1:20" ht="18" customHeight="1">
      <c r="A29" s="28" t="s">
        <v>84</v>
      </c>
      <c r="B29" s="29" t="s">
        <v>85</v>
      </c>
      <c r="C29" s="30">
        <v>28947.55</v>
      </c>
      <c r="D29" s="28"/>
      <c r="E29" s="30">
        <v>0</v>
      </c>
      <c r="F29" s="30">
        <v>0</v>
      </c>
      <c r="G29" s="30">
        <v>0</v>
      </c>
      <c r="H29" s="30">
        <v>0</v>
      </c>
      <c r="I29" s="31">
        <v>28947.55</v>
      </c>
      <c r="J29" s="30">
        <v>0</v>
      </c>
      <c r="K29" s="30">
        <v>0</v>
      </c>
      <c r="L29" s="30">
        <v>6694.81</v>
      </c>
      <c r="M29" s="30">
        <v>0</v>
      </c>
      <c r="N29" s="30">
        <v>0</v>
      </c>
      <c r="O29" s="31">
        <f t="shared" si="0"/>
        <v>35642.36</v>
      </c>
      <c r="P29" s="30">
        <v>3184.23</v>
      </c>
      <c r="Q29" s="30">
        <v>6215.55</v>
      </c>
      <c r="R29" s="32">
        <v>1615.0000000000005</v>
      </c>
      <c r="S29" s="32">
        <v>11014.78</v>
      </c>
      <c r="T29" s="33">
        <f t="shared" si="1"/>
        <v>24627.58</v>
      </c>
    </row>
    <row r="30" spans="1:20" ht="18" customHeight="1">
      <c r="A30" s="28" t="s">
        <v>86</v>
      </c>
      <c r="B30" s="29" t="s">
        <v>87</v>
      </c>
      <c r="C30" s="30">
        <v>28947.55</v>
      </c>
      <c r="D30" s="28"/>
      <c r="E30" s="30">
        <v>0</v>
      </c>
      <c r="F30" s="30">
        <v>0</v>
      </c>
      <c r="G30" s="30">
        <v>9649.17</v>
      </c>
      <c r="H30" s="30">
        <v>4833.72</v>
      </c>
      <c r="I30" s="31">
        <v>33763</v>
      </c>
      <c r="J30" s="30">
        <v>0</v>
      </c>
      <c r="K30" s="30">
        <v>0</v>
      </c>
      <c r="L30" s="30">
        <v>6839.6</v>
      </c>
      <c r="M30" s="30">
        <v>2605.28</v>
      </c>
      <c r="N30" s="30">
        <v>3184.23</v>
      </c>
      <c r="O30" s="31">
        <f t="shared" si="0"/>
        <v>46392.11</v>
      </c>
      <c r="P30" s="30">
        <v>3184.23</v>
      </c>
      <c r="Q30" s="30">
        <v>9079.78</v>
      </c>
      <c r="R30" s="32">
        <v>3373.0699999999993</v>
      </c>
      <c r="S30" s="32">
        <v>15637.08</v>
      </c>
      <c r="T30" s="33">
        <f t="shared" si="1"/>
        <v>30755.03</v>
      </c>
    </row>
    <row r="31" spans="1:20" ht="18" customHeight="1">
      <c r="A31" s="28" t="s">
        <v>88</v>
      </c>
      <c r="B31" s="29" t="s">
        <v>89</v>
      </c>
      <c r="C31" s="30">
        <v>28947.55</v>
      </c>
      <c r="D31" s="28"/>
      <c r="E31" s="30">
        <v>0</v>
      </c>
      <c r="F31" s="30">
        <v>0</v>
      </c>
      <c r="G31" s="30">
        <v>2251.47</v>
      </c>
      <c r="H31" s="30">
        <v>0</v>
      </c>
      <c r="I31" s="31">
        <v>31199.02</v>
      </c>
      <c r="J31" s="30">
        <v>0</v>
      </c>
      <c r="K31" s="30">
        <v>0</v>
      </c>
      <c r="L31" s="30">
        <v>6622.42</v>
      </c>
      <c r="M31" s="30">
        <v>0</v>
      </c>
      <c r="N31" s="30">
        <v>0</v>
      </c>
      <c r="O31" s="31">
        <f t="shared" si="0"/>
        <v>37821.44</v>
      </c>
      <c r="P31" s="30">
        <v>3184.23</v>
      </c>
      <c r="Q31" s="30">
        <v>4540.96</v>
      </c>
      <c r="R31" s="32">
        <v>6601.619999999999</v>
      </c>
      <c r="S31" s="32">
        <v>14326.81</v>
      </c>
      <c r="T31" s="33">
        <f t="shared" si="1"/>
        <v>23494.630000000005</v>
      </c>
    </row>
    <row r="32" spans="1:20" ht="18" customHeight="1">
      <c r="A32" s="28" t="s">
        <v>90</v>
      </c>
      <c r="B32" s="29" t="s">
        <v>91</v>
      </c>
      <c r="C32" s="30">
        <v>28947.55</v>
      </c>
      <c r="D32" s="28"/>
      <c r="E32" s="30">
        <v>0</v>
      </c>
      <c r="F32" s="30">
        <v>0</v>
      </c>
      <c r="G32" s="30">
        <v>0</v>
      </c>
      <c r="H32" s="30">
        <v>0</v>
      </c>
      <c r="I32" s="31">
        <v>28947.55</v>
      </c>
      <c r="J32" s="30">
        <v>0</v>
      </c>
      <c r="K32" s="30">
        <v>0</v>
      </c>
      <c r="L32" s="30">
        <v>7223.98</v>
      </c>
      <c r="M32" s="30">
        <v>2605.28</v>
      </c>
      <c r="N32" s="30">
        <v>3184.23</v>
      </c>
      <c r="O32" s="31">
        <f t="shared" si="0"/>
        <v>41961.04</v>
      </c>
      <c r="P32" s="30">
        <v>3184.23</v>
      </c>
      <c r="Q32" s="30">
        <v>7546.98</v>
      </c>
      <c r="R32" s="32">
        <v>10712.830000000002</v>
      </c>
      <c r="S32" s="32">
        <v>21444.04</v>
      </c>
      <c r="T32" s="33">
        <f t="shared" si="1"/>
        <v>20517</v>
      </c>
    </row>
    <row r="33" spans="1:20" ht="18" customHeight="1">
      <c r="A33" s="28" t="s">
        <v>92</v>
      </c>
      <c r="B33" s="29" t="s">
        <v>93</v>
      </c>
      <c r="C33" s="30">
        <v>30471.1</v>
      </c>
      <c r="D33" s="28" t="s">
        <v>94</v>
      </c>
      <c r="E33" s="30">
        <v>6094.22</v>
      </c>
      <c r="F33" s="30">
        <v>0</v>
      </c>
      <c r="G33" s="30">
        <v>0</v>
      </c>
      <c r="H33" s="30">
        <v>2802.32</v>
      </c>
      <c r="I33" s="31">
        <v>33763</v>
      </c>
      <c r="J33" s="30">
        <v>0</v>
      </c>
      <c r="K33" s="30">
        <v>0</v>
      </c>
      <c r="L33" s="30">
        <v>6622.42</v>
      </c>
      <c r="M33" s="30">
        <v>0</v>
      </c>
      <c r="N33" s="30">
        <v>0</v>
      </c>
      <c r="O33" s="31">
        <f t="shared" si="0"/>
        <v>40385.42</v>
      </c>
      <c r="P33" s="30">
        <v>3351.82</v>
      </c>
      <c r="Q33" s="30">
        <v>5373.52</v>
      </c>
      <c r="R33" s="32">
        <v>11314.259999999998</v>
      </c>
      <c r="S33" s="32">
        <v>20039.6</v>
      </c>
      <c r="T33" s="33">
        <f t="shared" si="1"/>
        <v>20345.82</v>
      </c>
    </row>
    <row r="34" spans="1:20" ht="18" customHeight="1">
      <c r="A34" s="28" t="s">
        <v>95</v>
      </c>
      <c r="B34" s="29" t="s">
        <v>96</v>
      </c>
      <c r="C34" s="30">
        <v>28947.55</v>
      </c>
      <c r="D34" s="28"/>
      <c r="E34" s="30">
        <v>0</v>
      </c>
      <c r="F34" s="30">
        <v>0</v>
      </c>
      <c r="G34" s="30">
        <v>0</v>
      </c>
      <c r="H34" s="30">
        <v>0</v>
      </c>
      <c r="I34" s="31">
        <v>28947.55</v>
      </c>
      <c r="J34" s="30">
        <v>0</v>
      </c>
      <c r="K34" s="30">
        <v>0</v>
      </c>
      <c r="L34" s="30">
        <v>5777.73</v>
      </c>
      <c r="M34" s="30">
        <v>0</v>
      </c>
      <c r="N34" s="30">
        <v>0</v>
      </c>
      <c r="O34" s="31">
        <f t="shared" si="0"/>
        <v>34725.28</v>
      </c>
      <c r="P34" s="30">
        <v>3184.23</v>
      </c>
      <c r="Q34" s="30">
        <v>6007</v>
      </c>
      <c r="R34" s="32">
        <v>1191.4899999999993</v>
      </c>
      <c r="S34" s="32">
        <v>10382.72</v>
      </c>
      <c r="T34" s="33">
        <f t="shared" si="1"/>
        <v>24342.559999999998</v>
      </c>
    </row>
    <row r="35" spans="1:20" ht="18" customHeight="1">
      <c r="A35" s="28" t="s">
        <v>97</v>
      </c>
      <c r="B35" s="29" t="s">
        <v>98</v>
      </c>
      <c r="C35" s="30">
        <v>28947.55</v>
      </c>
      <c r="D35" s="28" t="s">
        <v>99</v>
      </c>
      <c r="E35" s="30">
        <v>4265.95</v>
      </c>
      <c r="F35" s="30">
        <v>0</v>
      </c>
      <c r="G35" s="30">
        <v>0</v>
      </c>
      <c r="H35" s="30">
        <v>0</v>
      </c>
      <c r="I35" s="31">
        <v>33213.5</v>
      </c>
      <c r="J35" s="30">
        <v>0</v>
      </c>
      <c r="K35" s="30">
        <v>0</v>
      </c>
      <c r="L35" s="30">
        <v>21456.35</v>
      </c>
      <c r="M35" s="30">
        <v>0</v>
      </c>
      <c r="N35" s="30">
        <v>0</v>
      </c>
      <c r="O35" s="31">
        <f t="shared" si="0"/>
        <v>54669.85</v>
      </c>
      <c r="P35" s="30">
        <v>3184.23</v>
      </c>
      <c r="Q35" s="30">
        <v>7232.28</v>
      </c>
      <c r="R35" s="32">
        <v>2736.4300000000007</v>
      </c>
      <c r="S35" s="32">
        <v>13152.94</v>
      </c>
      <c r="T35" s="33">
        <f t="shared" si="1"/>
        <v>41516.909999999996</v>
      </c>
    </row>
    <row r="36" spans="1:20" ht="18" customHeight="1">
      <c r="A36" s="28" t="s">
        <v>100</v>
      </c>
      <c r="B36" s="29" t="s">
        <v>101</v>
      </c>
      <c r="C36" s="30">
        <v>28947.55</v>
      </c>
      <c r="D36" s="28"/>
      <c r="E36" s="30">
        <v>0</v>
      </c>
      <c r="F36" s="30">
        <v>0</v>
      </c>
      <c r="G36" s="30">
        <v>0</v>
      </c>
      <c r="H36" s="30">
        <v>0</v>
      </c>
      <c r="I36" s="31">
        <v>28947.55</v>
      </c>
      <c r="J36" s="30">
        <v>0</v>
      </c>
      <c r="K36" s="30">
        <v>0</v>
      </c>
      <c r="L36" s="30">
        <v>6453.48</v>
      </c>
      <c r="M36" s="30">
        <v>5789.51</v>
      </c>
      <c r="N36" s="30">
        <v>0</v>
      </c>
      <c r="O36" s="31">
        <f t="shared" si="0"/>
        <v>41190.54</v>
      </c>
      <c r="P36" s="30">
        <v>3184.23</v>
      </c>
      <c r="Q36" s="30">
        <v>7703.39</v>
      </c>
      <c r="R36" s="32">
        <v>8346.650000000001</v>
      </c>
      <c r="S36" s="32">
        <v>19234.27</v>
      </c>
      <c r="T36" s="33">
        <f t="shared" si="1"/>
        <v>21956.27</v>
      </c>
    </row>
    <row r="37" spans="1:20" ht="18" customHeight="1">
      <c r="A37" s="28" t="s">
        <v>102</v>
      </c>
      <c r="B37" s="29" t="s">
        <v>103</v>
      </c>
      <c r="C37" s="30">
        <v>28947.55</v>
      </c>
      <c r="D37" s="28"/>
      <c r="E37" s="30">
        <v>0</v>
      </c>
      <c r="F37" s="30">
        <v>0</v>
      </c>
      <c r="G37" s="30">
        <v>0</v>
      </c>
      <c r="H37" s="30">
        <v>0</v>
      </c>
      <c r="I37" s="31">
        <v>28947.55</v>
      </c>
      <c r="J37" s="30">
        <v>0</v>
      </c>
      <c r="K37" s="30">
        <v>0</v>
      </c>
      <c r="L37" s="30">
        <v>1400</v>
      </c>
      <c r="M37" s="30">
        <v>0</v>
      </c>
      <c r="N37" s="30">
        <v>0</v>
      </c>
      <c r="O37" s="31">
        <f t="shared" si="0"/>
        <v>30347.55</v>
      </c>
      <c r="P37" s="30">
        <v>3184.23</v>
      </c>
      <c r="Q37" s="30">
        <v>6215.55</v>
      </c>
      <c r="R37" s="32">
        <v>4.547473508864641E-13</v>
      </c>
      <c r="S37" s="32">
        <v>9399.78</v>
      </c>
      <c r="T37" s="33">
        <f t="shared" si="1"/>
        <v>20947.769999999997</v>
      </c>
    </row>
    <row r="38" spans="1:20" ht="18" customHeight="1">
      <c r="A38" s="28" t="s">
        <v>104</v>
      </c>
      <c r="B38" s="29" t="s">
        <v>105</v>
      </c>
      <c r="C38" s="30">
        <v>28947.55</v>
      </c>
      <c r="D38" s="28"/>
      <c r="E38" s="30">
        <v>0</v>
      </c>
      <c r="F38" s="30">
        <v>0</v>
      </c>
      <c r="G38" s="30">
        <v>0</v>
      </c>
      <c r="H38" s="30">
        <v>0</v>
      </c>
      <c r="I38" s="31">
        <v>28947.55</v>
      </c>
      <c r="J38" s="30">
        <v>0</v>
      </c>
      <c r="K38" s="30">
        <v>0</v>
      </c>
      <c r="L38" s="30">
        <v>19560.37</v>
      </c>
      <c r="M38" s="30">
        <v>0</v>
      </c>
      <c r="N38" s="30">
        <v>0</v>
      </c>
      <c r="O38" s="31">
        <f t="shared" si="0"/>
        <v>48507.92</v>
      </c>
      <c r="P38" s="30">
        <v>3184.23</v>
      </c>
      <c r="Q38" s="30">
        <v>6007</v>
      </c>
      <c r="R38" s="32">
        <v>3794.8800000000006</v>
      </c>
      <c r="S38" s="32">
        <v>12986.11</v>
      </c>
      <c r="T38" s="33">
        <f t="shared" si="1"/>
        <v>35521.81</v>
      </c>
    </row>
    <row r="39" spans="1:20" ht="18" customHeight="1">
      <c r="A39" s="28" t="s">
        <v>106</v>
      </c>
      <c r="B39" s="29" t="s">
        <v>107</v>
      </c>
      <c r="C39" s="30">
        <v>28947.55</v>
      </c>
      <c r="D39" s="28"/>
      <c r="E39" s="30">
        <v>0</v>
      </c>
      <c r="F39" s="30">
        <v>0</v>
      </c>
      <c r="G39" s="30">
        <v>0</v>
      </c>
      <c r="H39" s="30">
        <v>0</v>
      </c>
      <c r="I39" s="31">
        <v>28947.55</v>
      </c>
      <c r="J39" s="30">
        <v>0</v>
      </c>
      <c r="K39" s="30">
        <v>0</v>
      </c>
      <c r="L39" s="30">
        <v>19705.16</v>
      </c>
      <c r="M39" s="30">
        <v>868.43</v>
      </c>
      <c r="N39" s="30">
        <v>3184.23</v>
      </c>
      <c r="O39" s="31">
        <f t="shared" si="0"/>
        <v>52705.369999999995</v>
      </c>
      <c r="P39" s="30">
        <v>3184.23</v>
      </c>
      <c r="Q39" s="30">
        <v>7277.9</v>
      </c>
      <c r="R39" s="32">
        <v>3097.02</v>
      </c>
      <c r="S39" s="32">
        <v>13559.15</v>
      </c>
      <c r="T39" s="33">
        <f t="shared" si="1"/>
        <v>39146.219999999994</v>
      </c>
    </row>
    <row r="40" spans="1:20" ht="18" customHeight="1">
      <c r="A40" s="28" t="s">
        <v>108</v>
      </c>
      <c r="B40" s="29" t="s">
        <v>109</v>
      </c>
      <c r="C40" s="30">
        <v>28947.55</v>
      </c>
      <c r="D40" s="28"/>
      <c r="E40" s="30">
        <v>0</v>
      </c>
      <c r="F40" s="30">
        <v>0</v>
      </c>
      <c r="G40" s="30">
        <v>2251.47</v>
      </c>
      <c r="H40" s="30">
        <v>0</v>
      </c>
      <c r="I40" s="31">
        <v>31199.02</v>
      </c>
      <c r="J40" s="30">
        <v>0</v>
      </c>
      <c r="K40" s="30">
        <v>0</v>
      </c>
      <c r="L40" s="30">
        <v>6694.81</v>
      </c>
      <c r="M40" s="30">
        <v>0</v>
      </c>
      <c r="N40" s="30">
        <v>0</v>
      </c>
      <c r="O40" s="31">
        <f t="shared" si="0"/>
        <v>37893.83</v>
      </c>
      <c r="P40" s="30">
        <v>3184.23</v>
      </c>
      <c r="Q40" s="30">
        <v>6782.57</v>
      </c>
      <c r="R40" s="32">
        <v>7475.16</v>
      </c>
      <c r="S40" s="32">
        <v>17441.96</v>
      </c>
      <c r="T40" s="33">
        <f t="shared" si="1"/>
        <v>20451.870000000003</v>
      </c>
    </row>
    <row r="41" spans="1:20" ht="18" customHeight="1">
      <c r="A41" s="28" t="s">
        <v>110</v>
      </c>
      <c r="B41" s="37" t="s">
        <v>111</v>
      </c>
      <c r="C41" s="30">
        <v>28947.55</v>
      </c>
      <c r="D41" s="28"/>
      <c r="E41" s="30">
        <v>0</v>
      </c>
      <c r="F41" s="30">
        <v>0</v>
      </c>
      <c r="G41" s="30">
        <v>0</v>
      </c>
      <c r="H41" s="30">
        <v>0</v>
      </c>
      <c r="I41" s="31">
        <v>28947.55</v>
      </c>
      <c r="J41" s="30">
        <v>0</v>
      </c>
      <c r="K41" s="30">
        <v>0</v>
      </c>
      <c r="L41" s="30">
        <v>6453.48</v>
      </c>
      <c r="M41" s="30">
        <v>0</v>
      </c>
      <c r="N41" s="30">
        <v>0</v>
      </c>
      <c r="O41" s="31">
        <f t="shared" si="0"/>
        <v>35401.03</v>
      </c>
      <c r="P41" s="30">
        <v>3184.23</v>
      </c>
      <c r="Q41" s="30">
        <v>6163.42</v>
      </c>
      <c r="R41" s="32">
        <v>6881.16</v>
      </c>
      <c r="S41" s="32">
        <v>16228.81</v>
      </c>
      <c r="T41" s="33">
        <f t="shared" si="1"/>
        <v>19172.22</v>
      </c>
    </row>
    <row r="42" spans="1:20" ht="18" customHeight="1">
      <c r="A42" s="28" t="s">
        <v>112</v>
      </c>
      <c r="B42" s="37" t="s">
        <v>113</v>
      </c>
      <c r="C42" s="30">
        <v>28947.55</v>
      </c>
      <c r="D42" s="28"/>
      <c r="E42" s="30">
        <v>0</v>
      </c>
      <c r="F42" s="30">
        <v>0</v>
      </c>
      <c r="G42" s="30">
        <v>0</v>
      </c>
      <c r="H42" s="30">
        <v>0</v>
      </c>
      <c r="I42" s="31">
        <v>28947.55</v>
      </c>
      <c r="J42" s="30">
        <v>0</v>
      </c>
      <c r="K42" s="30">
        <v>0</v>
      </c>
      <c r="L42" s="30">
        <v>5777.73</v>
      </c>
      <c r="M42" s="30">
        <v>0</v>
      </c>
      <c r="N42" s="30">
        <v>0</v>
      </c>
      <c r="O42" s="31">
        <f t="shared" si="0"/>
        <v>34725.28</v>
      </c>
      <c r="P42" s="30">
        <v>3184.23</v>
      </c>
      <c r="Q42" s="30">
        <v>6111.28</v>
      </c>
      <c r="R42" s="32">
        <v>5481.619999999999</v>
      </c>
      <c r="S42" s="32">
        <v>14777.13</v>
      </c>
      <c r="T42" s="33">
        <f t="shared" si="1"/>
        <v>19948.15</v>
      </c>
    </row>
    <row r="43" spans="1:20" ht="18" customHeight="1">
      <c r="A43" s="28" t="s">
        <v>114</v>
      </c>
      <c r="B43" s="29" t="s">
        <v>115</v>
      </c>
      <c r="C43" s="30">
        <v>28947.55</v>
      </c>
      <c r="D43" s="28"/>
      <c r="E43" s="30">
        <v>0</v>
      </c>
      <c r="F43" s="30">
        <v>0</v>
      </c>
      <c r="G43" s="30">
        <v>7726.54</v>
      </c>
      <c r="H43" s="30">
        <v>2911.09</v>
      </c>
      <c r="I43" s="31">
        <v>33763</v>
      </c>
      <c r="J43" s="30">
        <v>0</v>
      </c>
      <c r="K43" s="30">
        <v>0</v>
      </c>
      <c r="L43" s="30">
        <v>6694.81</v>
      </c>
      <c r="M43" s="30">
        <v>1736.85</v>
      </c>
      <c r="N43" s="30">
        <v>0</v>
      </c>
      <c r="O43" s="31">
        <f t="shared" si="0"/>
        <v>42194.66</v>
      </c>
      <c r="P43" s="30">
        <v>3184.23</v>
      </c>
      <c r="Q43" s="30">
        <v>5375.71</v>
      </c>
      <c r="R43" s="32">
        <v>6389.720000000001</v>
      </c>
      <c r="S43" s="32">
        <v>14949.66</v>
      </c>
      <c r="T43" s="33">
        <f t="shared" si="1"/>
        <v>27245.000000000004</v>
      </c>
    </row>
    <row r="44" spans="1:20" ht="18" customHeight="1">
      <c r="A44" s="28" t="s">
        <v>116</v>
      </c>
      <c r="B44" s="29" t="s">
        <v>117</v>
      </c>
      <c r="C44" s="30">
        <v>28947.55</v>
      </c>
      <c r="D44" s="28"/>
      <c r="E44" s="30">
        <v>0</v>
      </c>
      <c r="F44" s="30">
        <v>1120</v>
      </c>
      <c r="G44" s="30">
        <v>0</v>
      </c>
      <c r="H44" s="30">
        <v>0</v>
      </c>
      <c r="I44" s="31">
        <v>30067.55</v>
      </c>
      <c r="J44" s="30">
        <v>0</v>
      </c>
      <c r="K44" s="30">
        <v>0</v>
      </c>
      <c r="L44" s="30">
        <v>7223.98</v>
      </c>
      <c r="M44" s="30">
        <v>0</v>
      </c>
      <c r="N44" s="30">
        <v>3307.43</v>
      </c>
      <c r="O44" s="31">
        <f t="shared" si="0"/>
        <v>40598.96</v>
      </c>
      <c r="P44" s="30">
        <v>3307.43</v>
      </c>
      <c r="Q44" s="30">
        <v>6692.8</v>
      </c>
      <c r="R44" s="32">
        <v>4452.07</v>
      </c>
      <c r="S44" s="32">
        <v>14452.3</v>
      </c>
      <c r="T44" s="33">
        <f t="shared" si="1"/>
        <v>26146.66</v>
      </c>
    </row>
    <row r="45" spans="1:20" ht="18" customHeight="1">
      <c r="A45" s="28" t="s">
        <v>118</v>
      </c>
      <c r="B45" s="29" t="s">
        <v>119</v>
      </c>
      <c r="C45" s="30">
        <v>28947.55</v>
      </c>
      <c r="D45" s="28"/>
      <c r="E45" s="30">
        <v>0</v>
      </c>
      <c r="F45" s="30">
        <v>0</v>
      </c>
      <c r="G45" s="30">
        <v>9649.17</v>
      </c>
      <c r="H45" s="30">
        <v>4833.72</v>
      </c>
      <c r="I45" s="31">
        <v>33763</v>
      </c>
      <c r="J45" s="30">
        <v>0</v>
      </c>
      <c r="K45" s="30">
        <v>0</v>
      </c>
      <c r="L45" s="30">
        <v>6839.6</v>
      </c>
      <c r="M45" s="30">
        <v>0</v>
      </c>
      <c r="N45" s="30">
        <v>0</v>
      </c>
      <c r="O45" s="31">
        <f t="shared" si="0"/>
        <v>40602.6</v>
      </c>
      <c r="P45" s="30">
        <v>3184.23</v>
      </c>
      <c r="Q45" s="30">
        <v>7539.8</v>
      </c>
      <c r="R45" s="32">
        <v>2538.97</v>
      </c>
      <c r="S45" s="32">
        <v>13263</v>
      </c>
      <c r="T45" s="33">
        <f t="shared" si="1"/>
        <v>27339.6</v>
      </c>
    </row>
    <row r="46" spans="1:20" ht="18" customHeight="1">
      <c r="A46" s="28" t="s">
        <v>120</v>
      </c>
      <c r="B46" s="29" t="s">
        <v>121</v>
      </c>
      <c r="C46" s="30">
        <v>28947.55</v>
      </c>
      <c r="D46" s="28"/>
      <c r="E46" s="30">
        <v>0</v>
      </c>
      <c r="F46" s="30">
        <v>0</v>
      </c>
      <c r="G46" s="30">
        <v>6432.78</v>
      </c>
      <c r="H46" s="30">
        <v>1617.33</v>
      </c>
      <c r="I46" s="31">
        <v>33763</v>
      </c>
      <c r="J46" s="30">
        <v>0</v>
      </c>
      <c r="K46" s="30">
        <v>0</v>
      </c>
      <c r="L46" s="30">
        <v>7223.98</v>
      </c>
      <c r="M46" s="30">
        <v>0</v>
      </c>
      <c r="N46" s="30">
        <v>3184.23</v>
      </c>
      <c r="O46" s="31">
        <f t="shared" si="0"/>
        <v>44171.21</v>
      </c>
      <c r="P46" s="30">
        <v>3184.23</v>
      </c>
      <c r="Q46" s="30">
        <v>8259.05</v>
      </c>
      <c r="R46" s="32">
        <v>7402.060000000001</v>
      </c>
      <c r="S46" s="32">
        <v>18845.34</v>
      </c>
      <c r="T46" s="33">
        <f t="shared" si="1"/>
        <v>25325.87</v>
      </c>
    </row>
    <row r="47" spans="1:20" ht="18" customHeight="1">
      <c r="A47" s="28" t="s">
        <v>122</v>
      </c>
      <c r="B47" s="29" t="s">
        <v>123</v>
      </c>
      <c r="C47" s="30">
        <v>28947.55</v>
      </c>
      <c r="D47" s="28"/>
      <c r="E47" s="30">
        <v>0</v>
      </c>
      <c r="F47" s="30">
        <v>0</v>
      </c>
      <c r="G47" s="30">
        <v>0</v>
      </c>
      <c r="H47" s="30">
        <v>0</v>
      </c>
      <c r="I47" s="31">
        <v>28947.55</v>
      </c>
      <c r="J47" s="30">
        <v>0</v>
      </c>
      <c r="K47" s="30">
        <v>0</v>
      </c>
      <c r="L47" s="30">
        <v>19848.12</v>
      </c>
      <c r="M47" s="30">
        <v>0</v>
      </c>
      <c r="N47" s="30">
        <v>3184.23</v>
      </c>
      <c r="O47" s="31">
        <f t="shared" si="0"/>
        <v>51979.899999999994</v>
      </c>
      <c r="P47" s="30">
        <v>3184.23</v>
      </c>
      <c r="Q47" s="30">
        <v>5688.58</v>
      </c>
      <c r="R47" s="32">
        <v>9785.570000000002</v>
      </c>
      <c r="S47" s="32">
        <v>18658.38</v>
      </c>
      <c r="T47" s="33">
        <f t="shared" si="1"/>
        <v>33321.51999999999</v>
      </c>
    </row>
    <row r="48" spans="1:20" ht="18" customHeight="1">
      <c r="A48" s="28" t="s">
        <v>124</v>
      </c>
      <c r="B48" s="29" t="s">
        <v>125</v>
      </c>
      <c r="C48" s="30">
        <v>28947.55</v>
      </c>
      <c r="D48" s="28"/>
      <c r="E48" s="30">
        <v>0</v>
      </c>
      <c r="F48" s="30">
        <v>0</v>
      </c>
      <c r="G48" s="30">
        <v>9649.17</v>
      </c>
      <c r="H48" s="30">
        <v>4833.72</v>
      </c>
      <c r="I48" s="31">
        <v>33763</v>
      </c>
      <c r="J48" s="30">
        <v>0</v>
      </c>
      <c r="K48" s="30">
        <v>0</v>
      </c>
      <c r="L48" s="30">
        <v>6622.42</v>
      </c>
      <c r="M48" s="30">
        <v>3473.71</v>
      </c>
      <c r="N48" s="30">
        <v>0</v>
      </c>
      <c r="O48" s="31">
        <f t="shared" si="0"/>
        <v>43859.130000000005</v>
      </c>
      <c r="P48" s="30">
        <v>3184.23</v>
      </c>
      <c r="Q48" s="30">
        <v>8338.66</v>
      </c>
      <c r="R48" s="32">
        <v>4417.26</v>
      </c>
      <c r="S48" s="32">
        <v>15940.15</v>
      </c>
      <c r="T48" s="33">
        <f t="shared" si="1"/>
        <v>27918.980000000003</v>
      </c>
    </row>
    <row r="49" spans="1:20" ht="18" customHeight="1">
      <c r="A49" s="28" t="s">
        <v>126</v>
      </c>
      <c r="B49" s="29" t="s">
        <v>127</v>
      </c>
      <c r="C49" s="30">
        <v>28947.55</v>
      </c>
      <c r="D49" s="28"/>
      <c r="E49" s="30">
        <v>0</v>
      </c>
      <c r="F49" s="30">
        <v>0</v>
      </c>
      <c r="G49" s="30">
        <v>0</v>
      </c>
      <c r="H49" s="30">
        <v>0</v>
      </c>
      <c r="I49" s="31">
        <v>28947.55</v>
      </c>
      <c r="J49" s="30">
        <v>0</v>
      </c>
      <c r="K49" s="30">
        <v>0</v>
      </c>
      <c r="L49" s="30">
        <v>6839.6</v>
      </c>
      <c r="M49" s="30">
        <v>1447.38</v>
      </c>
      <c r="N49" s="30">
        <v>3184.23</v>
      </c>
      <c r="O49" s="31">
        <f t="shared" si="0"/>
        <v>40418.759999999995</v>
      </c>
      <c r="P49" s="30">
        <v>3184.23</v>
      </c>
      <c r="Q49" s="30">
        <v>7437.11</v>
      </c>
      <c r="R49" s="32">
        <v>2796.450000000001</v>
      </c>
      <c r="S49" s="32">
        <v>13417.79</v>
      </c>
      <c r="T49" s="33">
        <f t="shared" si="1"/>
        <v>27000.969999999994</v>
      </c>
    </row>
    <row r="50" spans="1:20" ht="18" customHeight="1">
      <c r="A50" s="28" t="s">
        <v>128</v>
      </c>
      <c r="B50" s="29" t="s">
        <v>129</v>
      </c>
      <c r="C50" s="30">
        <v>28947.55</v>
      </c>
      <c r="D50" s="28"/>
      <c r="E50" s="30">
        <v>0</v>
      </c>
      <c r="F50" s="30">
        <v>0</v>
      </c>
      <c r="G50" s="30">
        <v>9649.17</v>
      </c>
      <c r="H50" s="30">
        <v>4833.72</v>
      </c>
      <c r="I50" s="31">
        <v>33763</v>
      </c>
      <c r="J50" s="30">
        <v>0</v>
      </c>
      <c r="K50" s="30">
        <v>0</v>
      </c>
      <c r="L50" s="30">
        <v>6694.81</v>
      </c>
      <c r="M50" s="30">
        <v>0</v>
      </c>
      <c r="N50" s="30">
        <v>0</v>
      </c>
      <c r="O50" s="31">
        <f t="shared" si="0"/>
        <v>40457.81</v>
      </c>
      <c r="P50" s="30">
        <v>3184.23</v>
      </c>
      <c r="Q50" s="30">
        <v>7331.25</v>
      </c>
      <c r="R50" s="32">
        <v>8535.84</v>
      </c>
      <c r="S50" s="32">
        <v>19051.32</v>
      </c>
      <c r="T50" s="33">
        <f t="shared" si="1"/>
        <v>21406.489999999998</v>
      </c>
    </row>
    <row r="51" spans="1:20" ht="18" customHeight="1">
      <c r="A51" s="28" t="s">
        <v>130</v>
      </c>
      <c r="B51" s="29" t="s">
        <v>131</v>
      </c>
      <c r="C51" s="30">
        <v>28947.55</v>
      </c>
      <c r="D51" s="28"/>
      <c r="E51" s="30">
        <v>0</v>
      </c>
      <c r="F51" s="30">
        <v>0</v>
      </c>
      <c r="G51" s="30">
        <v>0</v>
      </c>
      <c r="H51" s="30">
        <v>0</v>
      </c>
      <c r="I51" s="31">
        <v>28947.55</v>
      </c>
      <c r="J51" s="30">
        <v>0</v>
      </c>
      <c r="K51" s="30">
        <v>0</v>
      </c>
      <c r="L51" s="30">
        <v>6839.6</v>
      </c>
      <c r="M51" s="30">
        <v>0</v>
      </c>
      <c r="N51" s="30">
        <v>3184.23</v>
      </c>
      <c r="O51" s="31">
        <f t="shared" si="0"/>
        <v>38971.38</v>
      </c>
      <c r="P51" s="30">
        <v>3184.23</v>
      </c>
      <c r="Q51" s="30">
        <v>6934.8</v>
      </c>
      <c r="R51" s="32">
        <v>3423.359999999999</v>
      </c>
      <c r="S51" s="32">
        <v>13542.39</v>
      </c>
      <c r="T51" s="33">
        <f t="shared" si="1"/>
        <v>25428.989999999998</v>
      </c>
    </row>
    <row r="52" spans="1:20" ht="18" customHeight="1">
      <c r="A52" s="28" t="s">
        <v>132</v>
      </c>
      <c r="B52" s="29" t="s">
        <v>133</v>
      </c>
      <c r="C52" s="30">
        <v>28947.55</v>
      </c>
      <c r="D52" s="28"/>
      <c r="E52" s="30">
        <v>0</v>
      </c>
      <c r="F52" s="30">
        <v>0</v>
      </c>
      <c r="G52" s="30">
        <v>0</v>
      </c>
      <c r="H52" s="30">
        <v>0</v>
      </c>
      <c r="I52" s="31">
        <v>28947.55</v>
      </c>
      <c r="J52" s="30">
        <v>0</v>
      </c>
      <c r="K52" s="30">
        <v>0</v>
      </c>
      <c r="L52" s="30">
        <v>6839.6</v>
      </c>
      <c r="M52" s="30">
        <v>0</v>
      </c>
      <c r="N52" s="30">
        <v>0</v>
      </c>
      <c r="O52" s="31">
        <f t="shared" si="0"/>
        <v>35787.15</v>
      </c>
      <c r="P52" s="30">
        <v>3184.23</v>
      </c>
      <c r="Q52" s="30">
        <v>5168.34</v>
      </c>
      <c r="R52" s="32">
        <v>11513.87</v>
      </c>
      <c r="S52" s="32">
        <v>19866.44</v>
      </c>
      <c r="T52" s="33">
        <f t="shared" si="1"/>
        <v>15920.710000000003</v>
      </c>
    </row>
    <row r="53" spans="1:20" ht="18" customHeight="1">
      <c r="A53" s="28" t="s">
        <v>134</v>
      </c>
      <c r="B53" s="37" t="s">
        <v>135</v>
      </c>
      <c r="C53" s="30">
        <v>28947.55</v>
      </c>
      <c r="D53" s="28"/>
      <c r="E53" s="30">
        <v>0</v>
      </c>
      <c r="F53" s="30">
        <v>0</v>
      </c>
      <c r="G53" s="30">
        <v>0</v>
      </c>
      <c r="H53" s="30">
        <v>0</v>
      </c>
      <c r="I53" s="31">
        <v>28947.55</v>
      </c>
      <c r="J53" s="30">
        <v>0</v>
      </c>
      <c r="K53" s="30">
        <v>0</v>
      </c>
      <c r="L53" s="30">
        <v>6694.81</v>
      </c>
      <c r="M53" s="30">
        <v>868.43</v>
      </c>
      <c r="N53" s="30">
        <v>0</v>
      </c>
      <c r="O53" s="31">
        <f t="shared" si="0"/>
        <v>36510.79</v>
      </c>
      <c r="P53" s="30">
        <v>3184.23</v>
      </c>
      <c r="Q53" s="30">
        <v>4080.56</v>
      </c>
      <c r="R53" s="32">
        <v>6626.280000000001</v>
      </c>
      <c r="S53" s="32">
        <v>13891.07</v>
      </c>
      <c r="T53" s="33">
        <f t="shared" si="1"/>
        <v>22619.72</v>
      </c>
    </row>
    <row r="54" spans="1:20" ht="18" customHeight="1">
      <c r="A54" s="28" t="s">
        <v>136</v>
      </c>
      <c r="B54" s="29" t="s">
        <v>137</v>
      </c>
      <c r="C54" s="30">
        <v>28947.55</v>
      </c>
      <c r="D54" s="28" t="s">
        <v>138</v>
      </c>
      <c r="E54" s="30">
        <v>4265.95</v>
      </c>
      <c r="F54" s="30">
        <v>0</v>
      </c>
      <c r="G54" s="30">
        <v>0</v>
      </c>
      <c r="H54" s="30">
        <v>0</v>
      </c>
      <c r="I54" s="31">
        <v>33213.5</v>
      </c>
      <c r="J54" s="30">
        <v>0</v>
      </c>
      <c r="K54" s="30">
        <v>0</v>
      </c>
      <c r="L54" s="30">
        <v>21456.35</v>
      </c>
      <c r="M54" s="30">
        <v>1736.85</v>
      </c>
      <c r="N54" s="30">
        <v>0</v>
      </c>
      <c r="O54" s="31">
        <f t="shared" si="0"/>
        <v>56406.7</v>
      </c>
      <c r="P54" s="30">
        <v>3184.23</v>
      </c>
      <c r="Q54" s="30">
        <v>7762.05</v>
      </c>
      <c r="R54" s="32">
        <v>2758.0399999999995</v>
      </c>
      <c r="S54" s="32">
        <v>13704.32</v>
      </c>
      <c r="T54" s="33">
        <f t="shared" si="1"/>
        <v>42702.38</v>
      </c>
    </row>
    <row r="55" spans="1:20" ht="18" customHeight="1">
      <c r="A55" s="28" t="s">
        <v>139</v>
      </c>
      <c r="B55" s="29" t="s">
        <v>140</v>
      </c>
      <c r="C55" s="30">
        <v>28947.55</v>
      </c>
      <c r="D55" s="28"/>
      <c r="E55" s="30">
        <v>0</v>
      </c>
      <c r="F55" s="30">
        <v>0</v>
      </c>
      <c r="G55" s="30">
        <v>964.92</v>
      </c>
      <c r="H55" s="30">
        <v>0</v>
      </c>
      <c r="I55" s="31">
        <v>29912.469999999998</v>
      </c>
      <c r="J55" s="30">
        <v>0</v>
      </c>
      <c r="K55" s="30">
        <v>0</v>
      </c>
      <c r="L55" s="30">
        <v>6622.42</v>
      </c>
      <c r="M55" s="30">
        <v>0</v>
      </c>
      <c r="N55" s="30">
        <v>0</v>
      </c>
      <c r="O55" s="31">
        <f t="shared" si="0"/>
        <v>36534.89</v>
      </c>
      <c r="P55" s="30">
        <v>3184.23</v>
      </c>
      <c r="Q55" s="30">
        <v>6376.63</v>
      </c>
      <c r="R55" s="32">
        <v>2538.97</v>
      </c>
      <c r="S55" s="32">
        <v>12099.83</v>
      </c>
      <c r="T55" s="33">
        <f t="shared" si="1"/>
        <v>24435.059999999998</v>
      </c>
    </row>
    <row r="56" spans="1:20" ht="18" customHeight="1">
      <c r="A56" s="28" t="s">
        <v>141</v>
      </c>
      <c r="B56" s="29" t="s">
        <v>142</v>
      </c>
      <c r="C56" s="30">
        <v>28947.55</v>
      </c>
      <c r="D56" s="28"/>
      <c r="E56" s="30">
        <v>0</v>
      </c>
      <c r="F56" s="30">
        <v>0</v>
      </c>
      <c r="G56" s="30">
        <v>0</v>
      </c>
      <c r="H56" s="30">
        <v>0</v>
      </c>
      <c r="I56" s="31">
        <v>28947.55</v>
      </c>
      <c r="J56" s="30">
        <v>0</v>
      </c>
      <c r="K56" s="30">
        <v>0</v>
      </c>
      <c r="L56" s="30">
        <v>6694.81</v>
      </c>
      <c r="M56" s="30">
        <v>0</v>
      </c>
      <c r="N56" s="30">
        <v>0</v>
      </c>
      <c r="O56" s="31">
        <f t="shared" si="0"/>
        <v>35642.36</v>
      </c>
      <c r="P56" s="30">
        <v>3184.23</v>
      </c>
      <c r="Q56" s="30">
        <v>6215.55</v>
      </c>
      <c r="R56" s="32">
        <v>2297.81</v>
      </c>
      <c r="S56" s="32">
        <v>11697.59</v>
      </c>
      <c r="T56" s="33">
        <f t="shared" si="1"/>
        <v>23944.77</v>
      </c>
    </row>
    <row r="57" spans="1:20" ht="18" customHeight="1">
      <c r="A57" s="28" t="s">
        <v>143</v>
      </c>
      <c r="B57" s="29" t="s">
        <v>144</v>
      </c>
      <c r="C57" s="30">
        <v>28947.55</v>
      </c>
      <c r="D57" s="28"/>
      <c r="E57" s="30">
        <v>0</v>
      </c>
      <c r="F57" s="30">
        <v>0</v>
      </c>
      <c r="G57" s="30">
        <v>0</v>
      </c>
      <c r="H57" s="30">
        <v>0</v>
      </c>
      <c r="I57" s="31">
        <v>28947.55</v>
      </c>
      <c r="J57" s="30">
        <v>0</v>
      </c>
      <c r="K57" s="30">
        <v>0</v>
      </c>
      <c r="L57" s="30">
        <v>6839.6</v>
      </c>
      <c r="M57" s="30">
        <v>0</v>
      </c>
      <c r="N57" s="30">
        <v>0</v>
      </c>
      <c r="O57" s="31">
        <f t="shared" si="0"/>
        <v>35787.15</v>
      </c>
      <c r="P57" s="30">
        <v>3184.23</v>
      </c>
      <c r="Q57" s="30">
        <v>6111.28</v>
      </c>
      <c r="R57" s="32">
        <v>3711.57</v>
      </c>
      <c r="S57" s="32">
        <v>13007.08</v>
      </c>
      <c r="T57" s="33">
        <f t="shared" si="1"/>
        <v>22780.07</v>
      </c>
    </row>
    <row r="58" spans="1:20" ht="18" customHeight="1">
      <c r="A58" s="28" t="s">
        <v>145</v>
      </c>
      <c r="B58" s="29" t="s">
        <v>146</v>
      </c>
      <c r="C58" s="30">
        <v>28947.55</v>
      </c>
      <c r="D58" s="28"/>
      <c r="E58" s="30">
        <v>0</v>
      </c>
      <c r="F58" s="30">
        <v>0</v>
      </c>
      <c r="G58" s="30">
        <v>0</v>
      </c>
      <c r="H58" s="30">
        <v>0</v>
      </c>
      <c r="I58" s="31">
        <v>28947.55</v>
      </c>
      <c r="J58" s="30">
        <v>0</v>
      </c>
      <c r="K58" s="30">
        <v>0</v>
      </c>
      <c r="L58" s="30">
        <v>6839.6</v>
      </c>
      <c r="M58" s="30">
        <v>0</v>
      </c>
      <c r="N58" s="30">
        <v>0</v>
      </c>
      <c r="O58" s="31">
        <f t="shared" si="0"/>
        <v>35787.15</v>
      </c>
      <c r="P58" s="30">
        <v>3184.23</v>
      </c>
      <c r="Q58" s="30">
        <v>6111.28</v>
      </c>
      <c r="R58" s="32">
        <v>1949.7099999999996</v>
      </c>
      <c r="S58" s="32">
        <v>11245.22</v>
      </c>
      <c r="T58" s="33">
        <f t="shared" si="1"/>
        <v>24541.93</v>
      </c>
    </row>
    <row r="59" spans="1:20" ht="18" customHeight="1">
      <c r="A59" s="28" t="s">
        <v>147</v>
      </c>
      <c r="B59" s="29" t="s">
        <v>148</v>
      </c>
      <c r="C59" s="30">
        <v>28947.55</v>
      </c>
      <c r="D59" s="28"/>
      <c r="E59" s="30">
        <v>0</v>
      </c>
      <c r="F59" s="30">
        <v>0</v>
      </c>
      <c r="G59" s="30">
        <v>6754.42</v>
      </c>
      <c r="H59" s="30">
        <v>1938.97</v>
      </c>
      <c r="I59" s="31">
        <v>33763</v>
      </c>
      <c r="J59" s="30">
        <v>0</v>
      </c>
      <c r="K59" s="30">
        <v>0</v>
      </c>
      <c r="L59" s="30">
        <v>6839.6</v>
      </c>
      <c r="M59" s="30">
        <v>0</v>
      </c>
      <c r="N59" s="30">
        <v>0</v>
      </c>
      <c r="O59" s="31">
        <f t="shared" si="0"/>
        <v>40602.6</v>
      </c>
      <c r="P59" s="30">
        <v>3184.23</v>
      </c>
      <c r="Q59" s="30">
        <v>7435.53</v>
      </c>
      <c r="R59" s="32">
        <v>2644.9200000000005</v>
      </c>
      <c r="S59" s="32">
        <v>13264.68</v>
      </c>
      <c r="T59" s="33">
        <f t="shared" si="1"/>
        <v>27337.92</v>
      </c>
    </row>
    <row r="60" spans="1:20" ht="18" customHeight="1">
      <c r="A60" s="28" t="s">
        <v>149</v>
      </c>
      <c r="B60" s="29" t="s">
        <v>150</v>
      </c>
      <c r="C60" s="30">
        <v>28947.55</v>
      </c>
      <c r="D60" s="28"/>
      <c r="E60" s="30">
        <v>0</v>
      </c>
      <c r="F60" s="30">
        <v>0</v>
      </c>
      <c r="G60" s="30">
        <v>2251.47</v>
      </c>
      <c r="H60" s="30">
        <v>0</v>
      </c>
      <c r="I60" s="31">
        <v>31199.02</v>
      </c>
      <c r="J60" s="30">
        <v>0</v>
      </c>
      <c r="K60" s="30">
        <v>0</v>
      </c>
      <c r="L60" s="30">
        <v>6622.42</v>
      </c>
      <c r="M60" s="30">
        <v>868.43</v>
      </c>
      <c r="N60" s="30">
        <v>0</v>
      </c>
      <c r="O60" s="31">
        <f t="shared" si="0"/>
        <v>38689.87</v>
      </c>
      <c r="P60" s="30">
        <v>3184.23</v>
      </c>
      <c r="Q60" s="30">
        <v>5461.54</v>
      </c>
      <c r="R60" s="32">
        <v>5131.880000000001</v>
      </c>
      <c r="S60" s="32">
        <v>13777.65</v>
      </c>
      <c r="T60" s="33">
        <f t="shared" si="1"/>
        <v>24912.22</v>
      </c>
    </row>
    <row r="61" spans="1:20" ht="18" customHeight="1">
      <c r="A61" s="28" t="s">
        <v>151</v>
      </c>
      <c r="B61" s="29" t="s">
        <v>152</v>
      </c>
      <c r="C61" s="30">
        <v>28947.55</v>
      </c>
      <c r="D61" s="28"/>
      <c r="E61" s="30">
        <v>0</v>
      </c>
      <c r="F61" s="30">
        <v>0</v>
      </c>
      <c r="G61" s="30">
        <v>9649.17</v>
      </c>
      <c r="H61" s="30">
        <v>4833.72</v>
      </c>
      <c r="I61" s="31">
        <v>33763</v>
      </c>
      <c r="J61" s="30">
        <v>0</v>
      </c>
      <c r="K61" s="30">
        <v>0</v>
      </c>
      <c r="L61" s="30">
        <v>6694.81</v>
      </c>
      <c r="M61" s="30">
        <v>5210.56</v>
      </c>
      <c r="N61" s="30">
        <v>0</v>
      </c>
      <c r="O61" s="31">
        <f t="shared" si="0"/>
        <v>45668.37</v>
      </c>
      <c r="P61" s="30">
        <v>3184.23</v>
      </c>
      <c r="Q61" s="30">
        <v>8972.71</v>
      </c>
      <c r="R61" s="32">
        <v>1305.5900000000015</v>
      </c>
      <c r="S61" s="32">
        <v>13462.53</v>
      </c>
      <c r="T61" s="33">
        <f t="shared" si="1"/>
        <v>32205.840000000004</v>
      </c>
    </row>
    <row r="62" spans="1:20" ht="18" customHeight="1">
      <c r="A62" s="28" t="s">
        <v>153</v>
      </c>
      <c r="B62" s="29" t="s">
        <v>154</v>
      </c>
      <c r="C62" s="30">
        <v>28947.55</v>
      </c>
      <c r="D62" s="28"/>
      <c r="E62" s="30">
        <v>0</v>
      </c>
      <c r="F62" s="30">
        <v>0</v>
      </c>
      <c r="G62" s="30">
        <v>0</v>
      </c>
      <c r="H62" s="30">
        <v>0</v>
      </c>
      <c r="I62" s="31">
        <v>28947.55</v>
      </c>
      <c r="J62" s="30">
        <v>0</v>
      </c>
      <c r="K62" s="30">
        <v>0</v>
      </c>
      <c r="L62" s="30">
        <v>6622.42</v>
      </c>
      <c r="M62" s="30">
        <v>1736.85</v>
      </c>
      <c r="N62" s="30">
        <v>0</v>
      </c>
      <c r="O62" s="31">
        <f t="shared" si="0"/>
        <v>37306.82</v>
      </c>
      <c r="P62" s="30">
        <v>3184.23</v>
      </c>
      <c r="Q62" s="30">
        <v>6693.19</v>
      </c>
      <c r="R62" s="32">
        <v>1100.0100000000007</v>
      </c>
      <c r="S62" s="32">
        <v>10977.43</v>
      </c>
      <c r="T62" s="33">
        <f t="shared" si="1"/>
        <v>26329.39</v>
      </c>
    </row>
    <row r="63" spans="1:20" ht="18" customHeight="1">
      <c r="A63" s="28" t="s">
        <v>155</v>
      </c>
      <c r="B63" s="29" t="s">
        <v>156</v>
      </c>
      <c r="C63" s="30">
        <v>28947.55</v>
      </c>
      <c r="D63" s="28"/>
      <c r="E63" s="30">
        <v>0</v>
      </c>
      <c r="F63" s="30">
        <v>0</v>
      </c>
      <c r="G63" s="30">
        <v>0</v>
      </c>
      <c r="H63" s="30">
        <v>0</v>
      </c>
      <c r="I63" s="31">
        <v>28947.55</v>
      </c>
      <c r="J63" s="30">
        <v>0</v>
      </c>
      <c r="K63" s="30">
        <v>0</v>
      </c>
      <c r="L63" s="30">
        <v>6839.6</v>
      </c>
      <c r="M63" s="30">
        <v>0</v>
      </c>
      <c r="N63" s="30">
        <v>0</v>
      </c>
      <c r="O63" s="31">
        <f t="shared" si="0"/>
        <v>35787.15</v>
      </c>
      <c r="P63" s="30">
        <v>3184.23</v>
      </c>
      <c r="Q63" s="30">
        <v>6163.42</v>
      </c>
      <c r="R63" s="32">
        <v>3596.6300000000006</v>
      </c>
      <c r="S63" s="32">
        <v>12944.28</v>
      </c>
      <c r="T63" s="33">
        <f t="shared" si="1"/>
        <v>22842.870000000003</v>
      </c>
    </row>
    <row r="64" spans="1:20" ht="18" customHeight="1">
      <c r="A64" s="28" t="s">
        <v>157</v>
      </c>
      <c r="B64" s="29" t="s">
        <v>158</v>
      </c>
      <c r="C64" s="30">
        <v>28947.55</v>
      </c>
      <c r="D64" s="28" t="s">
        <v>138</v>
      </c>
      <c r="E64" s="30">
        <v>4265.95</v>
      </c>
      <c r="F64" s="30">
        <v>0</v>
      </c>
      <c r="G64" s="30">
        <v>0</v>
      </c>
      <c r="H64" s="30">
        <v>0</v>
      </c>
      <c r="I64" s="31">
        <v>33213.5</v>
      </c>
      <c r="J64" s="30">
        <v>0</v>
      </c>
      <c r="K64" s="30">
        <v>0</v>
      </c>
      <c r="L64" s="30">
        <v>6622.42</v>
      </c>
      <c r="M64" s="30">
        <v>0</v>
      </c>
      <c r="N64" s="30">
        <v>0</v>
      </c>
      <c r="O64" s="31">
        <f t="shared" si="0"/>
        <v>39835.92</v>
      </c>
      <c r="P64" s="30">
        <v>3184.23</v>
      </c>
      <c r="Q64" s="30">
        <v>7232.28</v>
      </c>
      <c r="R64" s="32">
        <v>4492.889999999999</v>
      </c>
      <c r="S64" s="32">
        <v>14909.4</v>
      </c>
      <c r="T64" s="33">
        <f t="shared" si="1"/>
        <v>24926.519999999997</v>
      </c>
    </row>
    <row r="65" spans="1:20" ht="18" customHeight="1">
      <c r="A65" s="28" t="s">
        <v>159</v>
      </c>
      <c r="B65" s="29" t="s">
        <v>160</v>
      </c>
      <c r="C65" s="30">
        <v>28947.55</v>
      </c>
      <c r="D65" s="28"/>
      <c r="E65" s="30">
        <v>0</v>
      </c>
      <c r="F65" s="30">
        <v>0</v>
      </c>
      <c r="G65" s="30">
        <v>0</v>
      </c>
      <c r="H65" s="30">
        <v>0</v>
      </c>
      <c r="I65" s="31">
        <v>28947.55</v>
      </c>
      <c r="J65" s="30">
        <v>0</v>
      </c>
      <c r="K65" s="30">
        <v>0</v>
      </c>
      <c r="L65" s="30">
        <v>7223.98</v>
      </c>
      <c r="M65" s="30">
        <v>0</v>
      </c>
      <c r="N65" s="30">
        <v>0</v>
      </c>
      <c r="O65" s="31">
        <f t="shared" si="0"/>
        <v>36171.53</v>
      </c>
      <c r="P65" s="30">
        <v>3184.23</v>
      </c>
      <c r="Q65" s="30">
        <v>4565.23</v>
      </c>
      <c r="R65" s="32">
        <v>11754.8</v>
      </c>
      <c r="S65" s="32">
        <v>19504.26</v>
      </c>
      <c r="T65" s="33">
        <f t="shared" si="1"/>
        <v>16667.27</v>
      </c>
    </row>
    <row r="66" spans="1:20" ht="18" customHeight="1">
      <c r="A66" s="28" t="s">
        <v>161</v>
      </c>
      <c r="B66" s="29" t="s">
        <v>162</v>
      </c>
      <c r="C66" s="30">
        <v>28947.55</v>
      </c>
      <c r="D66" s="28"/>
      <c r="E66" s="30">
        <v>0</v>
      </c>
      <c r="F66" s="30">
        <v>0</v>
      </c>
      <c r="G66" s="30">
        <v>9649.17</v>
      </c>
      <c r="H66" s="30">
        <v>4833.72</v>
      </c>
      <c r="I66" s="31">
        <v>33763</v>
      </c>
      <c r="J66" s="30">
        <v>0</v>
      </c>
      <c r="K66" s="30">
        <v>0</v>
      </c>
      <c r="L66" s="30">
        <v>6839.6</v>
      </c>
      <c r="M66" s="30">
        <v>0</v>
      </c>
      <c r="N66" s="30">
        <v>3184.23</v>
      </c>
      <c r="O66" s="31">
        <f t="shared" si="0"/>
        <v>43786.83</v>
      </c>
      <c r="P66" s="30">
        <v>3184.23</v>
      </c>
      <c r="Q66" s="30">
        <v>8415.47</v>
      </c>
      <c r="R66" s="32">
        <v>5766.130000000003</v>
      </c>
      <c r="S66" s="32">
        <v>17365.83</v>
      </c>
      <c r="T66" s="33">
        <f t="shared" si="1"/>
        <v>26421</v>
      </c>
    </row>
    <row r="67" spans="1:20" ht="18" customHeight="1">
      <c r="A67" s="28" t="s">
        <v>163</v>
      </c>
      <c r="B67" s="29" t="s">
        <v>164</v>
      </c>
      <c r="C67" s="30">
        <v>28947.55</v>
      </c>
      <c r="D67" s="28"/>
      <c r="E67" s="30">
        <v>0</v>
      </c>
      <c r="F67" s="30">
        <v>0</v>
      </c>
      <c r="G67" s="30">
        <v>0</v>
      </c>
      <c r="H67" s="30">
        <v>0</v>
      </c>
      <c r="I67" s="31">
        <v>28947.55</v>
      </c>
      <c r="J67" s="30">
        <v>0</v>
      </c>
      <c r="K67" s="30">
        <v>0</v>
      </c>
      <c r="L67" s="30">
        <v>19487.98</v>
      </c>
      <c r="M67" s="30">
        <v>0</v>
      </c>
      <c r="N67" s="30">
        <v>0</v>
      </c>
      <c r="O67" s="31">
        <f t="shared" si="0"/>
        <v>48435.53</v>
      </c>
      <c r="P67" s="30">
        <v>3184.23</v>
      </c>
      <c r="Q67" s="30">
        <v>4088.33</v>
      </c>
      <c r="R67" s="32">
        <v>6523.36</v>
      </c>
      <c r="S67" s="32">
        <v>13795.92</v>
      </c>
      <c r="T67" s="33">
        <f t="shared" si="1"/>
        <v>34639.61</v>
      </c>
    </row>
    <row r="68" spans="1:20" ht="18" customHeight="1">
      <c r="A68" s="28" t="s">
        <v>165</v>
      </c>
      <c r="B68" s="29" t="s">
        <v>166</v>
      </c>
      <c r="C68" s="30">
        <v>28947.55</v>
      </c>
      <c r="D68" s="28" t="s">
        <v>59</v>
      </c>
      <c r="E68" s="30">
        <v>5484.8</v>
      </c>
      <c r="F68" s="30">
        <v>0</v>
      </c>
      <c r="G68" s="30">
        <v>0</v>
      </c>
      <c r="H68" s="30">
        <v>669.35</v>
      </c>
      <c r="I68" s="31">
        <v>33763</v>
      </c>
      <c r="J68" s="30">
        <v>0</v>
      </c>
      <c r="K68" s="30">
        <v>0</v>
      </c>
      <c r="L68" s="30">
        <v>6694.81</v>
      </c>
      <c r="M68" s="30">
        <v>0</v>
      </c>
      <c r="N68" s="30">
        <v>0</v>
      </c>
      <c r="O68" s="31">
        <f t="shared" si="0"/>
        <v>40457.81</v>
      </c>
      <c r="P68" s="30">
        <v>3184.23</v>
      </c>
      <c r="Q68" s="30">
        <v>7383.39</v>
      </c>
      <c r="R68" s="32">
        <v>7513.170000000002</v>
      </c>
      <c r="S68" s="32">
        <v>18080.79</v>
      </c>
      <c r="T68" s="33">
        <f t="shared" si="1"/>
        <v>22377.019999999997</v>
      </c>
    </row>
    <row r="69" spans="1:20" ht="18" customHeight="1">
      <c r="A69" s="28" t="s">
        <v>167</v>
      </c>
      <c r="B69" s="29" t="s">
        <v>168</v>
      </c>
      <c r="C69" s="30">
        <v>28947.55</v>
      </c>
      <c r="D69" s="28"/>
      <c r="E69" s="30">
        <v>0</v>
      </c>
      <c r="F69" s="30">
        <v>0</v>
      </c>
      <c r="G69" s="30">
        <v>2251.47</v>
      </c>
      <c r="H69" s="30">
        <v>0</v>
      </c>
      <c r="I69" s="31">
        <v>31199.02</v>
      </c>
      <c r="J69" s="30">
        <v>0</v>
      </c>
      <c r="K69" s="30">
        <v>0</v>
      </c>
      <c r="L69" s="30">
        <v>5777.73</v>
      </c>
      <c r="M69" s="30">
        <v>0</v>
      </c>
      <c r="N69" s="30">
        <v>0</v>
      </c>
      <c r="O69" s="31">
        <f t="shared" si="0"/>
        <v>36976.75</v>
      </c>
      <c r="P69" s="30">
        <v>3184.23</v>
      </c>
      <c r="Q69" s="30">
        <v>6834.71</v>
      </c>
      <c r="R69" s="32">
        <v>1100.0100000000007</v>
      </c>
      <c r="S69" s="32">
        <v>11118.95</v>
      </c>
      <c r="T69" s="33">
        <f t="shared" si="1"/>
        <v>25857.8</v>
      </c>
    </row>
    <row r="70" spans="1:20" ht="18" customHeight="1">
      <c r="A70" s="28" t="s">
        <v>169</v>
      </c>
      <c r="B70" s="29" t="s">
        <v>170</v>
      </c>
      <c r="C70" s="30">
        <v>28947.55</v>
      </c>
      <c r="D70" s="28"/>
      <c r="E70" s="30">
        <v>0</v>
      </c>
      <c r="F70" s="30">
        <v>0</v>
      </c>
      <c r="G70" s="30">
        <v>6432.78</v>
      </c>
      <c r="H70" s="30">
        <v>1617.33</v>
      </c>
      <c r="I70" s="31">
        <v>33763</v>
      </c>
      <c r="J70" s="30">
        <v>0</v>
      </c>
      <c r="K70" s="30">
        <v>0</v>
      </c>
      <c r="L70" s="30">
        <v>6622.42</v>
      </c>
      <c r="M70" s="30">
        <v>0</v>
      </c>
      <c r="N70" s="30">
        <v>0</v>
      </c>
      <c r="O70" s="31">
        <f t="shared" si="0"/>
        <v>40385.42</v>
      </c>
      <c r="P70" s="30">
        <v>3184.23</v>
      </c>
      <c r="Q70" s="30">
        <v>7539.8</v>
      </c>
      <c r="R70" s="32">
        <v>1880.2199999999998</v>
      </c>
      <c r="S70" s="32">
        <v>12604.25</v>
      </c>
      <c r="T70" s="33">
        <f t="shared" si="1"/>
        <v>27781.17</v>
      </c>
    </row>
    <row r="71" spans="1:20" ht="18" customHeight="1">
      <c r="A71" s="28" t="s">
        <v>171</v>
      </c>
      <c r="B71" s="29" t="s">
        <v>172</v>
      </c>
      <c r="C71" s="30">
        <v>28947.55</v>
      </c>
      <c r="D71" s="28"/>
      <c r="E71" s="30">
        <v>0</v>
      </c>
      <c r="F71" s="30">
        <v>0</v>
      </c>
      <c r="G71" s="30">
        <v>0</v>
      </c>
      <c r="H71" s="30">
        <v>0</v>
      </c>
      <c r="I71" s="31">
        <v>28947.55</v>
      </c>
      <c r="J71" s="30">
        <v>0</v>
      </c>
      <c r="K71" s="30">
        <v>14473.78</v>
      </c>
      <c r="L71" s="30">
        <v>6622.42</v>
      </c>
      <c r="M71" s="30">
        <v>0</v>
      </c>
      <c r="N71" s="30">
        <v>0</v>
      </c>
      <c r="O71" s="31">
        <f t="shared" si="0"/>
        <v>50043.75</v>
      </c>
      <c r="P71" s="30">
        <v>3184.23</v>
      </c>
      <c r="Q71" s="30">
        <v>6163.42</v>
      </c>
      <c r="R71" s="32">
        <v>6624.700000000001</v>
      </c>
      <c r="S71" s="32">
        <v>15972.35</v>
      </c>
      <c r="T71" s="33">
        <f t="shared" si="1"/>
        <v>34071.4</v>
      </c>
    </row>
    <row r="72" spans="1:20" ht="18" customHeight="1">
      <c r="A72" s="28" t="s">
        <v>173</v>
      </c>
      <c r="B72" s="29" t="s">
        <v>174</v>
      </c>
      <c r="C72" s="30">
        <v>28947.55</v>
      </c>
      <c r="D72" s="28"/>
      <c r="E72" s="30">
        <v>0</v>
      </c>
      <c r="F72" s="30">
        <v>0</v>
      </c>
      <c r="G72" s="30">
        <v>0</v>
      </c>
      <c r="H72" s="30">
        <v>0</v>
      </c>
      <c r="I72" s="31">
        <v>28947.55</v>
      </c>
      <c r="J72" s="30">
        <v>0</v>
      </c>
      <c r="K72" s="30">
        <v>0</v>
      </c>
      <c r="L72" s="30">
        <v>6622.42</v>
      </c>
      <c r="M72" s="30">
        <v>0</v>
      </c>
      <c r="N72" s="30">
        <v>0</v>
      </c>
      <c r="O72" s="31">
        <f t="shared" si="0"/>
        <v>35569.97</v>
      </c>
      <c r="P72" s="30">
        <v>3184.23</v>
      </c>
      <c r="Q72" s="30">
        <v>6215.55</v>
      </c>
      <c r="R72" s="32">
        <v>1536.48</v>
      </c>
      <c r="S72" s="32">
        <v>10936.26</v>
      </c>
      <c r="T72" s="33">
        <f t="shared" si="1"/>
        <v>24633.71</v>
      </c>
    </row>
    <row r="73" spans="1:20" ht="18" customHeight="1">
      <c r="A73" s="28" t="s">
        <v>175</v>
      </c>
      <c r="B73" s="29" t="s">
        <v>176</v>
      </c>
      <c r="C73" s="30">
        <v>28947.55</v>
      </c>
      <c r="D73" s="28"/>
      <c r="E73" s="30">
        <v>0</v>
      </c>
      <c r="F73" s="30">
        <v>0</v>
      </c>
      <c r="G73" s="30">
        <v>0</v>
      </c>
      <c r="H73" s="30">
        <v>0</v>
      </c>
      <c r="I73" s="31">
        <v>28947.55</v>
      </c>
      <c r="J73" s="30">
        <v>0</v>
      </c>
      <c r="K73" s="30">
        <v>0</v>
      </c>
      <c r="L73" s="30">
        <v>19560.37</v>
      </c>
      <c r="M73" s="30">
        <v>0</v>
      </c>
      <c r="N73" s="30">
        <v>0</v>
      </c>
      <c r="O73" s="31">
        <f t="shared" si="0"/>
        <v>48507.92</v>
      </c>
      <c r="P73" s="30">
        <v>3184.23</v>
      </c>
      <c r="Q73" s="30">
        <v>6163.42</v>
      </c>
      <c r="R73" s="32">
        <v>8263.449999999999</v>
      </c>
      <c r="S73" s="32">
        <v>17611.1</v>
      </c>
      <c r="T73" s="33">
        <f t="shared" si="1"/>
        <v>30896.82</v>
      </c>
    </row>
    <row r="74" spans="1:20" ht="18" customHeight="1">
      <c r="A74" s="28" t="s">
        <v>177</v>
      </c>
      <c r="B74" s="29" t="s">
        <v>178</v>
      </c>
      <c r="C74" s="30">
        <v>28947.55</v>
      </c>
      <c r="D74" s="28"/>
      <c r="E74" s="30">
        <v>0</v>
      </c>
      <c r="F74" s="30">
        <v>0</v>
      </c>
      <c r="G74" s="30">
        <v>0</v>
      </c>
      <c r="H74" s="30">
        <v>0</v>
      </c>
      <c r="I74" s="31">
        <v>28947.55</v>
      </c>
      <c r="J74" s="30">
        <v>0</v>
      </c>
      <c r="K74" s="30">
        <v>0</v>
      </c>
      <c r="L74" s="30">
        <v>19560.37</v>
      </c>
      <c r="M74" s="30">
        <v>0</v>
      </c>
      <c r="N74" s="30">
        <v>0</v>
      </c>
      <c r="O74" s="31">
        <f t="shared" si="0"/>
        <v>48507.92</v>
      </c>
      <c r="P74" s="30">
        <v>3184.23</v>
      </c>
      <c r="Q74" s="30">
        <v>6163.42</v>
      </c>
      <c r="R74" s="32">
        <v>6867.220000000001</v>
      </c>
      <c r="S74" s="32">
        <v>16214.87</v>
      </c>
      <c r="T74" s="33">
        <f t="shared" si="1"/>
        <v>32293.049999999996</v>
      </c>
    </row>
    <row r="75" spans="1:20" ht="18" customHeight="1">
      <c r="A75" s="28" t="s">
        <v>179</v>
      </c>
      <c r="B75" s="29" t="s">
        <v>180</v>
      </c>
      <c r="C75" s="30">
        <v>28947.55</v>
      </c>
      <c r="D75" s="28"/>
      <c r="E75" s="30">
        <v>0</v>
      </c>
      <c r="F75" s="30">
        <v>0</v>
      </c>
      <c r="G75" s="30">
        <v>0</v>
      </c>
      <c r="H75" s="30">
        <v>0</v>
      </c>
      <c r="I75" s="31">
        <v>28947.55</v>
      </c>
      <c r="J75" s="30">
        <v>0</v>
      </c>
      <c r="K75" s="30">
        <v>0</v>
      </c>
      <c r="L75" s="30">
        <v>35642.36</v>
      </c>
      <c r="M75" s="30">
        <v>0</v>
      </c>
      <c r="N75" s="30">
        <v>0</v>
      </c>
      <c r="O75" s="31">
        <f t="shared" si="0"/>
        <v>64589.91</v>
      </c>
      <c r="P75" s="30">
        <v>3184.23</v>
      </c>
      <c r="Q75" s="30">
        <v>6059.14</v>
      </c>
      <c r="R75" s="32">
        <v>2762.6199999999994</v>
      </c>
      <c r="S75" s="32">
        <v>12005.99</v>
      </c>
      <c r="T75" s="33">
        <f t="shared" si="1"/>
        <v>52583.920000000006</v>
      </c>
    </row>
    <row r="76" spans="1:20" ht="18" customHeight="1">
      <c r="A76" s="28" t="s">
        <v>181</v>
      </c>
      <c r="B76" s="29" t="s">
        <v>182</v>
      </c>
      <c r="C76" s="30">
        <v>28947.55</v>
      </c>
      <c r="D76" s="28"/>
      <c r="E76" s="30">
        <v>0</v>
      </c>
      <c r="F76" s="30">
        <v>0</v>
      </c>
      <c r="G76" s="30">
        <v>0</v>
      </c>
      <c r="H76" s="30">
        <v>0</v>
      </c>
      <c r="I76" s="31">
        <v>28947.55</v>
      </c>
      <c r="J76" s="30">
        <v>0</v>
      </c>
      <c r="K76" s="30">
        <v>0</v>
      </c>
      <c r="L76" s="30">
        <v>6839.4</v>
      </c>
      <c r="M76" s="30">
        <v>0</v>
      </c>
      <c r="N76" s="30">
        <v>0</v>
      </c>
      <c r="O76" s="31">
        <f t="shared" si="0"/>
        <v>35786.95</v>
      </c>
      <c r="P76" s="30">
        <v>3184.23</v>
      </c>
      <c r="Q76" s="30">
        <v>6059.14</v>
      </c>
      <c r="R76" s="32">
        <v>6706.200000000001</v>
      </c>
      <c r="S76" s="32">
        <v>15949.57</v>
      </c>
      <c r="T76" s="33">
        <f t="shared" si="1"/>
        <v>19837.379999999997</v>
      </c>
    </row>
    <row r="77" spans="1:20" ht="18" customHeight="1">
      <c r="A77" s="28" t="s">
        <v>183</v>
      </c>
      <c r="B77" s="29" t="s">
        <v>184</v>
      </c>
      <c r="C77" s="30">
        <v>28947.55</v>
      </c>
      <c r="D77" s="28"/>
      <c r="E77" s="30">
        <v>0</v>
      </c>
      <c r="F77" s="30">
        <v>0</v>
      </c>
      <c r="G77" s="30">
        <v>321.64</v>
      </c>
      <c r="H77" s="30">
        <v>0</v>
      </c>
      <c r="I77" s="31">
        <v>29269.19</v>
      </c>
      <c r="J77" s="30">
        <v>0</v>
      </c>
      <c r="K77" s="30">
        <v>0</v>
      </c>
      <c r="L77" s="30">
        <v>7223.98</v>
      </c>
      <c r="M77" s="30">
        <v>0</v>
      </c>
      <c r="N77" s="30">
        <v>3184.23</v>
      </c>
      <c r="O77" s="31">
        <f t="shared" si="0"/>
        <v>39677.399999999994</v>
      </c>
      <c r="P77" s="30">
        <v>3184.23</v>
      </c>
      <c r="Q77" s="30">
        <v>7075.39</v>
      </c>
      <c r="R77" s="32">
        <v>3940.5299999999993</v>
      </c>
      <c r="S77" s="32">
        <v>14200.15</v>
      </c>
      <c r="T77" s="33">
        <f t="shared" si="1"/>
        <v>25477.249999999993</v>
      </c>
    </row>
    <row r="78" spans="1:20" ht="18" customHeight="1">
      <c r="A78" s="28" t="s">
        <v>185</v>
      </c>
      <c r="B78" s="29" t="s">
        <v>186</v>
      </c>
      <c r="C78" s="30">
        <v>28947.55</v>
      </c>
      <c r="D78" s="28"/>
      <c r="E78" s="30">
        <v>0</v>
      </c>
      <c r="F78" s="30">
        <v>0</v>
      </c>
      <c r="G78" s="30">
        <v>0</v>
      </c>
      <c r="H78" s="30">
        <v>0</v>
      </c>
      <c r="I78" s="31">
        <v>28947.55</v>
      </c>
      <c r="J78" s="30">
        <v>0</v>
      </c>
      <c r="K78" s="30">
        <v>0</v>
      </c>
      <c r="L78" s="30">
        <v>7223.98</v>
      </c>
      <c r="M78" s="30">
        <v>1736.85</v>
      </c>
      <c r="N78" s="30">
        <v>3184.23</v>
      </c>
      <c r="O78" s="31">
        <f t="shared" si="0"/>
        <v>41092.61</v>
      </c>
      <c r="P78" s="30">
        <v>3184.23</v>
      </c>
      <c r="Q78" s="30">
        <v>7568.85</v>
      </c>
      <c r="R78" s="32">
        <v>1336.479999999999</v>
      </c>
      <c r="S78" s="32">
        <v>12089.56</v>
      </c>
      <c r="T78" s="33">
        <f t="shared" si="1"/>
        <v>29003.050000000003</v>
      </c>
    </row>
    <row r="79" spans="1:20" ht="18" customHeight="1">
      <c r="A79" s="28" t="s">
        <v>187</v>
      </c>
      <c r="B79" s="29" t="s">
        <v>188</v>
      </c>
      <c r="C79" s="30">
        <v>28947.55</v>
      </c>
      <c r="D79" s="28" t="s">
        <v>189</v>
      </c>
      <c r="E79" s="30">
        <v>4265.95</v>
      </c>
      <c r="F79" s="30">
        <v>0</v>
      </c>
      <c r="G79" s="30">
        <v>0</v>
      </c>
      <c r="H79" s="30">
        <v>0</v>
      </c>
      <c r="I79" s="31">
        <v>33213.5</v>
      </c>
      <c r="J79" s="30">
        <v>0</v>
      </c>
      <c r="K79" s="30">
        <v>0</v>
      </c>
      <c r="L79" s="30">
        <v>7029.6</v>
      </c>
      <c r="M79" s="30">
        <v>0</v>
      </c>
      <c r="N79" s="30">
        <v>3184.23</v>
      </c>
      <c r="O79" s="31">
        <f t="shared" si="0"/>
        <v>43427.33</v>
      </c>
      <c r="P79" s="30">
        <v>3184.23</v>
      </c>
      <c r="Q79" s="30">
        <v>8160.08</v>
      </c>
      <c r="R79" s="32">
        <v>3402.890000000001</v>
      </c>
      <c r="S79" s="32">
        <v>14747.2</v>
      </c>
      <c r="T79" s="33">
        <f t="shared" si="1"/>
        <v>28680.13</v>
      </c>
    </row>
    <row r="80" spans="1:20" ht="18" customHeight="1">
      <c r="A80" s="28" t="s">
        <v>190</v>
      </c>
      <c r="B80" s="29" t="s">
        <v>191</v>
      </c>
      <c r="C80" s="30">
        <v>28947.55</v>
      </c>
      <c r="D80" s="28"/>
      <c r="E80" s="30">
        <v>0</v>
      </c>
      <c r="F80" s="30">
        <v>0</v>
      </c>
      <c r="G80" s="30">
        <v>0</v>
      </c>
      <c r="H80" s="30">
        <v>0</v>
      </c>
      <c r="I80" s="31">
        <v>28947.55</v>
      </c>
      <c r="J80" s="30">
        <v>0</v>
      </c>
      <c r="K80" s="30">
        <v>0</v>
      </c>
      <c r="L80" s="30">
        <v>6622.42</v>
      </c>
      <c r="M80" s="30">
        <v>0</v>
      </c>
      <c r="N80" s="30">
        <v>0</v>
      </c>
      <c r="O80" s="31">
        <f t="shared" si="0"/>
        <v>35569.97</v>
      </c>
      <c r="P80" s="30">
        <v>3184.23</v>
      </c>
      <c r="Q80" s="30">
        <v>6215.55</v>
      </c>
      <c r="R80" s="32">
        <v>4834.289999999999</v>
      </c>
      <c r="S80" s="32">
        <v>14234.07</v>
      </c>
      <c r="T80" s="33">
        <f t="shared" si="1"/>
        <v>21335.9</v>
      </c>
    </row>
    <row r="81" spans="1:20" ht="18" customHeight="1">
      <c r="A81" s="28" t="s">
        <v>192</v>
      </c>
      <c r="B81" s="29" t="s">
        <v>193</v>
      </c>
      <c r="C81" s="30">
        <v>28947.55</v>
      </c>
      <c r="D81" s="28"/>
      <c r="E81" s="30">
        <v>0</v>
      </c>
      <c r="F81" s="30">
        <v>0</v>
      </c>
      <c r="G81" s="30">
        <v>0</v>
      </c>
      <c r="H81" s="30">
        <v>0</v>
      </c>
      <c r="I81" s="31">
        <v>28947.55</v>
      </c>
      <c r="J81" s="30">
        <v>0</v>
      </c>
      <c r="K81" s="30">
        <v>0</v>
      </c>
      <c r="L81" s="30">
        <v>6622.42</v>
      </c>
      <c r="M81" s="30">
        <v>0</v>
      </c>
      <c r="N81" s="30">
        <v>0</v>
      </c>
      <c r="O81" s="31">
        <f t="shared" si="0"/>
        <v>35569.97</v>
      </c>
      <c r="P81" s="30">
        <v>3184.23</v>
      </c>
      <c r="Q81" s="30">
        <v>5135</v>
      </c>
      <c r="R81" s="32">
        <v>6104.99</v>
      </c>
      <c r="S81" s="32">
        <v>14424.22</v>
      </c>
      <c r="T81" s="33">
        <f t="shared" si="1"/>
        <v>21145.75</v>
      </c>
    </row>
    <row r="82" spans="1:20" ht="18" customHeight="1">
      <c r="A82" s="28" t="s">
        <v>194</v>
      </c>
      <c r="B82" s="29" t="s">
        <v>195</v>
      </c>
      <c r="C82" s="30">
        <v>28947.55</v>
      </c>
      <c r="D82" s="28"/>
      <c r="E82" s="30">
        <v>0</v>
      </c>
      <c r="F82" s="30">
        <v>0</v>
      </c>
      <c r="G82" s="30">
        <v>1608.2</v>
      </c>
      <c r="H82" s="30">
        <v>0</v>
      </c>
      <c r="I82" s="31">
        <v>30555.75</v>
      </c>
      <c r="J82" s="30">
        <v>0</v>
      </c>
      <c r="K82" s="30">
        <v>0</v>
      </c>
      <c r="L82" s="30">
        <v>6839.6</v>
      </c>
      <c r="M82" s="30">
        <v>0</v>
      </c>
      <c r="N82" s="30">
        <v>3184.23</v>
      </c>
      <c r="O82" s="31">
        <f t="shared" si="0"/>
        <v>40579.58</v>
      </c>
      <c r="P82" s="30">
        <v>3184.23</v>
      </c>
      <c r="Q82" s="30">
        <v>7481.33</v>
      </c>
      <c r="R82" s="32">
        <v>3607.95</v>
      </c>
      <c r="S82" s="32">
        <v>14273.51</v>
      </c>
      <c r="T82" s="33">
        <f t="shared" si="1"/>
        <v>26306.07</v>
      </c>
    </row>
    <row r="83" spans="1:20" ht="18" customHeight="1">
      <c r="A83" s="28" t="s">
        <v>196</v>
      </c>
      <c r="B83" s="29" t="s">
        <v>197</v>
      </c>
      <c r="C83" s="30">
        <v>28947.55</v>
      </c>
      <c r="D83" s="28"/>
      <c r="E83" s="30">
        <v>0</v>
      </c>
      <c r="F83" s="30">
        <v>0</v>
      </c>
      <c r="G83" s="30">
        <v>0</v>
      </c>
      <c r="H83" s="30">
        <v>0</v>
      </c>
      <c r="I83" s="31">
        <v>28947.55</v>
      </c>
      <c r="J83" s="30">
        <v>0</v>
      </c>
      <c r="K83" s="30">
        <v>0</v>
      </c>
      <c r="L83" s="30">
        <v>6622.42</v>
      </c>
      <c r="M83" s="30">
        <v>0</v>
      </c>
      <c r="N83" s="30">
        <v>0</v>
      </c>
      <c r="O83" s="31">
        <f t="shared" si="0"/>
        <v>35569.97</v>
      </c>
      <c r="P83" s="30">
        <v>3184.23</v>
      </c>
      <c r="Q83" s="30">
        <v>6007</v>
      </c>
      <c r="R83" s="32">
        <v>8551.970000000001</v>
      </c>
      <c r="S83" s="32">
        <v>17743.2</v>
      </c>
      <c r="T83" s="33">
        <f t="shared" si="1"/>
        <v>17826.77</v>
      </c>
    </row>
    <row r="84" spans="1:20" ht="18" customHeight="1">
      <c r="A84" s="28" t="s">
        <v>198</v>
      </c>
      <c r="B84" s="29" t="s">
        <v>199</v>
      </c>
      <c r="C84" s="30">
        <v>28947.55</v>
      </c>
      <c r="D84" s="28"/>
      <c r="E84" s="30">
        <v>0</v>
      </c>
      <c r="F84" s="30">
        <v>0</v>
      </c>
      <c r="G84" s="30">
        <v>0</v>
      </c>
      <c r="H84" s="30">
        <v>0</v>
      </c>
      <c r="I84" s="31">
        <v>28947.55</v>
      </c>
      <c r="J84" s="30">
        <v>0</v>
      </c>
      <c r="K84" s="30">
        <v>0</v>
      </c>
      <c r="L84" s="30">
        <v>6839.6</v>
      </c>
      <c r="M84" s="30">
        <v>0</v>
      </c>
      <c r="N84" s="30">
        <v>3184.23</v>
      </c>
      <c r="O84" s="31">
        <f t="shared" si="0"/>
        <v>38971.38</v>
      </c>
      <c r="P84" s="30">
        <v>3184.23</v>
      </c>
      <c r="Q84" s="30">
        <v>6986.94</v>
      </c>
      <c r="R84" s="32">
        <v>7689.220000000001</v>
      </c>
      <c r="S84" s="32">
        <v>17860.39</v>
      </c>
      <c r="T84" s="33">
        <f t="shared" si="1"/>
        <v>21110.989999999998</v>
      </c>
    </row>
    <row r="85" spans="1:20" ht="18" customHeight="1">
      <c r="A85" s="28" t="s">
        <v>200</v>
      </c>
      <c r="B85" s="29" t="s">
        <v>201</v>
      </c>
      <c r="C85" s="30">
        <v>28947.55</v>
      </c>
      <c r="D85" s="28"/>
      <c r="E85" s="30">
        <v>0</v>
      </c>
      <c r="F85" s="30">
        <v>0</v>
      </c>
      <c r="G85" s="30">
        <v>0</v>
      </c>
      <c r="H85" s="30">
        <v>0</v>
      </c>
      <c r="I85" s="31">
        <v>28947.55</v>
      </c>
      <c r="J85" s="30">
        <v>0</v>
      </c>
      <c r="K85" s="30">
        <v>0</v>
      </c>
      <c r="L85" s="30">
        <v>2317.08</v>
      </c>
      <c r="M85" s="30">
        <v>0</v>
      </c>
      <c r="N85" s="30">
        <v>0</v>
      </c>
      <c r="O85" s="31">
        <f t="shared" si="0"/>
        <v>31264.629999999997</v>
      </c>
      <c r="P85" s="30">
        <v>3184.23</v>
      </c>
      <c r="Q85" s="30">
        <v>6163.42</v>
      </c>
      <c r="R85" s="32">
        <v>8099.1</v>
      </c>
      <c r="S85" s="32">
        <v>17446.75</v>
      </c>
      <c r="T85" s="33">
        <f t="shared" si="1"/>
        <v>13817.879999999997</v>
      </c>
    </row>
    <row r="86" spans="1:20" ht="18" customHeight="1">
      <c r="A86" s="28" t="s">
        <v>202</v>
      </c>
      <c r="B86" s="29" t="s">
        <v>203</v>
      </c>
      <c r="C86" s="30">
        <v>28947.55</v>
      </c>
      <c r="D86" s="28"/>
      <c r="E86" s="30">
        <v>0</v>
      </c>
      <c r="F86" s="30">
        <v>0</v>
      </c>
      <c r="G86" s="30">
        <v>0</v>
      </c>
      <c r="H86" s="30">
        <v>0</v>
      </c>
      <c r="I86" s="31">
        <v>28947.55</v>
      </c>
      <c r="J86" s="30">
        <v>0</v>
      </c>
      <c r="K86" s="30">
        <v>0</v>
      </c>
      <c r="L86" s="30">
        <v>20089.54</v>
      </c>
      <c r="M86" s="30">
        <v>0</v>
      </c>
      <c r="N86" s="30">
        <v>3184.23</v>
      </c>
      <c r="O86" s="31">
        <f t="shared" si="0"/>
        <v>52221.32</v>
      </c>
      <c r="P86" s="30">
        <v>3184.23</v>
      </c>
      <c r="Q86" s="30">
        <v>6986.94</v>
      </c>
      <c r="R86" s="32">
        <v>3205.4300000000007</v>
      </c>
      <c r="S86" s="32">
        <v>13376.6</v>
      </c>
      <c r="T86" s="33">
        <f t="shared" si="1"/>
        <v>38844.72</v>
      </c>
    </row>
    <row r="87" spans="1:20" ht="18" customHeight="1">
      <c r="A87" s="28" t="s">
        <v>204</v>
      </c>
      <c r="B87" s="29" t="s">
        <v>205</v>
      </c>
      <c r="C87" s="30">
        <v>28947.55</v>
      </c>
      <c r="D87" s="28"/>
      <c r="E87" s="30">
        <v>0</v>
      </c>
      <c r="F87" s="30">
        <v>0</v>
      </c>
      <c r="G87" s="30">
        <v>0</v>
      </c>
      <c r="H87" s="30">
        <v>0</v>
      </c>
      <c r="I87" s="31">
        <v>28947.55</v>
      </c>
      <c r="J87" s="30">
        <v>0</v>
      </c>
      <c r="K87" s="30">
        <v>0</v>
      </c>
      <c r="L87" s="30">
        <v>6694.81</v>
      </c>
      <c r="M87" s="30">
        <v>2605.28</v>
      </c>
      <c r="N87" s="30">
        <v>0</v>
      </c>
      <c r="O87" s="31">
        <f t="shared" si="0"/>
        <v>38247.64</v>
      </c>
      <c r="P87" s="30">
        <v>3184.23</v>
      </c>
      <c r="Q87" s="30">
        <v>6775.59</v>
      </c>
      <c r="R87" s="32">
        <v>2684.77</v>
      </c>
      <c r="S87" s="32">
        <v>12644.59</v>
      </c>
      <c r="T87" s="33">
        <f t="shared" si="1"/>
        <v>25603.05</v>
      </c>
    </row>
    <row r="88" spans="1:20" ht="18" customHeight="1">
      <c r="A88" s="28" t="s">
        <v>206</v>
      </c>
      <c r="B88" s="29" t="s">
        <v>207</v>
      </c>
      <c r="C88" s="30">
        <v>28947.55</v>
      </c>
      <c r="D88" s="28"/>
      <c r="E88" s="30">
        <v>0</v>
      </c>
      <c r="F88" s="30">
        <v>0</v>
      </c>
      <c r="G88" s="30">
        <v>0</v>
      </c>
      <c r="H88" s="30">
        <v>0</v>
      </c>
      <c r="I88" s="31">
        <v>28947.55</v>
      </c>
      <c r="J88" s="30">
        <v>0</v>
      </c>
      <c r="K88" s="30">
        <v>0</v>
      </c>
      <c r="L88" s="30">
        <v>6839.6</v>
      </c>
      <c r="M88" s="30">
        <v>868.43</v>
      </c>
      <c r="N88" s="30">
        <v>3184.23</v>
      </c>
      <c r="O88" s="31">
        <f t="shared" si="0"/>
        <v>39839.81</v>
      </c>
      <c r="P88" s="30">
        <v>3184.23</v>
      </c>
      <c r="Q88" s="30">
        <v>7069.35</v>
      </c>
      <c r="R88" s="32">
        <v>6516.250000000002</v>
      </c>
      <c r="S88" s="32">
        <v>16769.83</v>
      </c>
      <c r="T88" s="33">
        <f t="shared" si="1"/>
        <v>23069.979999999996</v>
      </c>
    </row>
    <row r="89" spans="1:20" ht="18" customHeight="1">
      <c r="A89" s="28" t="s">
        <v>208</v>
      </c>
      <c r="B89" s="29" t="s">
        <v>209</v>
      </c>
      <c r="C89" s="30">
        <v>28947.55</v>
      </c>
      <c r="D89" s="28"/>
      <c r="E89" s="30">
        <v>0</v>
      </c>
      <c r="F89" s="30">
        <v>0</v>
      </c>
      <c r="G89" s="30">
        <v>0</v>
      </c>
      <c r="H89" s="30">
        <v>0</v>
      </c>
      <c r="I89" s="31">
        <v>28947.55</v>
      </c>
      <c r="J89" s="30">
        <v>0</v>
      </c>
      <c r="K89" s="30">
        <v>0</v>
      </c>
      <c r="L89" s="30">
        <v>6839.6</v>
      </c>
      <c r="M89" s="30">
        <v>0</v>
      </c>
      <c r="N89" s="30">
        <v>3184.23</v>
      </c>
      <c r="O89" s="31">
        <f t="shared" si="0"/>
        <v>38971.38</v>
      </c>
      <c r="P89" s="30">
        <v>3184.23</v>
      </c>
      <c r="Q89" s="30">
        <v>7091.22</v>
      </c>
      <c r="R89" s="32">
        <v>1100.0099999999989</v>
      </c>
      <c r="S89" s="32">
        <v>11375.46</v>
      </c>
      <c r="T89" s="33">
        <f t="shared" si="1"/>
        <v>27595.92</v>
      </c>
    </row>
    <row r="90" spans="1:20" ht="18" customHeight="1">
      <c r="A90" s="28" t="s">
        <v>210</v>
      </c>
      <c r="B90" s="29" t="s">
        <v>211</v>
      </c>
      <c r="C90" s="30">
        <v>28947.55</v>
      </c>
      <c r="D90" s="28" t="s">
        <v>138</v>
      </c>
      <c r="E90" s="30">
        <v>4265.95</v>
      </c>
      <c r="F90" s="30">
        <v>0</v>
      </c>
      <c r="G90" s="30">
        <v>0</v>
      </c>
      <c r="H90" s="30">
        <v>0</v>
      </c>
      <c r="I90" s="31">
        <v>33213.5</v>
      </c>
      <c r="J90" s="30">
        <v>0</v>
      </c>
      <c r="K90" s="30">
        <v>0</v>
      </c>
      <c r="L90" s="30">
        <v>6622.42</v>
      </c>
      <c r="M90" s="30">
        <v>0</v>
      </c>
      <c r="N90" s="30">
        <v>0</v>
      </c>
      <c r="O90" s="31">
        <f t="shared" si="0"/>
        <v>39835.92</v>
      </c>
      <c r="P90" s="30">
        <v>3184.23</v>
      </c>
      <c r="Q90" s="30">
        <v>7180.14</v>
      </c>
      <c r="R90" s="32">
        <v>6649.77</v>
      </c>
      <c r="S90" s="32">
        <v>17014.14</v>
      </c>
      <c r="T90" s="33">
        <f t="shared" si="1"/>
        <v>22821.78</v>
      </c>
    </row>
    <row r="91" spans="1:20" ht="18" customHeight="1">
      <c r="A91" s="28" t="s">
        <v>212</v>
      </c>
      <c r="B91" s="29" t="s">
        <v>213</v>
      </c>
      <c r="C91" s="30">
        <v>28947.55</v>
      </c>
      <c r="D91" s="28"/>
      <c r="E91" s="30">
        <v>0</v>
      </c>
      <c r="F91" s="30">
        <v>0</v>
      </c>
      <c r="G91" s="30">
        <v>6754.42</v>
      </c>
      <c r="H91" s="30">
        <v>1938.97</v>
      </c>
      <c r="I91" s="31">
        <v>33763</v>
      </c>
      <c r="J91" s="30">
        <v>0</v>
      </c>
      <c r="K91" s="30">
        <v>0</v>
      </c>
      <c r="L91" s="30">
        <v>21459.24</v>
      </c>
      <c r="M91" s="30">
        <v>0</v>
      </c>
      <c r="N91" s="30">
        <v>0</v>
      </c>
      <c r="O91" s="31">
        <f t="shared" si="0"/>
        <v>55222.240000000005</v>
      </c>
      <c r="P91" s="30">
        <v>3184.23</v>
      </c>
      <c r="Q91" s="30">
        <v>7487.66</v>
      </c>
      <c r="R91" s="32">
        <v>1100.0099999999998</v>
      </c>
      <c r="S91" s="32">
        <v>11771.9</v>
      </c>
      <c r="T91" s="33">
        <f t="shared" si="1"/>
        <v>43450.340000000004</v>
      </c>
    </row>
    <row r="92" spans="1:20" ht="18" customHeight="1">
      <c r="A92" s="28" t="s">
        <v>214</v>
      </c>
      <c r="B92" s="29" t="s">
        <v>215</v>
      </c>
      <c r="C92" s="30">
        <v>28947.55</v>
      </c>
      <c r="D92" s="28" t="s">
        <v>189</v>
      </c>
      <c r="E92" s="30">
        <v>4265.95</v>
      </c>
      <c r="F92" s="30">
        <v>0</v>
      </c>
      <c r="G92" s="30">
        <v>0</v>
      </c>
      <c r="H92" s="30">
        <v>0</v>
      </c>
      <c r="I92" s="31">
        <v>33213.5</v>
      </c>
      <c r="J92" s="30">
        <v>0</v>
      </c>
      <c r="K92" s="30">
        <v>0</v>
      </c>
      <c r="L92" s="30">
        <v>6743.48</v>
      </c>
      <c r="M92" s="30">
        <v>1736.85</v>
      </c>
      <c r="N92" s="30">
        <v>0</v>
      </c>
      <c r="O92" s="31">
        <f t="shared" si="0"/>
        <v>41693.83</v>
      </c>
      <c r="P92" s="30">
        <v>3184.23</v>
      </c>
      <c r="Q92" s="30">
        <v>7762.05</v>
      </c>
      <c r="R92" s="32">
        <v>7959.800000000003</v>
      </c>
      <c r="S92" s="32">
        <v>18906.08</v>
      </c>
      <c r="T92" s="33">
        <f t="shared" si="1"/>
        <v>22787.75</v>
      </c>
    </row>
    <row r="93" spans="1:20" ht="18" customHeight="1">
      <c r="A93" s="28" t="s">
        <v>216</v>
      </c>
      <c r="B93" s="29" t="s">
        <v>217</v>
      </c>
      <c r="C93" s="30">
        <v>28947.55</v>
      </c>
      <c r="D93" s="28"/>
      <c r="E93" s="30">
        <v>0</v>
      </c>
      <c r="F93" s="30">
        <v>0</v>
      </c>
      <c r="G93" s="30">
        <v>0</v>
      </c>
      <c r="H93" s="30">
        <v>0</v>
      </c>
      <c r="I93" s="31">
        <v>28947.55</v>
      </c>
      <c r="J93" s="30">
        <v>0</v>
      </c>
      <c r="K93" s="30">
        <v>0</v>
      </c>
      <c r="L93" s="30">
        <v>6622.42</v>
      </c>
      <c r="M93" s="30">
        <v>0</v>
      </c>
      <c r="N93" s="30">
        <v>0</v>
      </c>
      <c r="O93" s="31">
        <f t="shared" si="0"/>
        <v>35569.97</v>
      </c>
      <c r="P93" s="30">
        <v>3184.23</v>
      </c>
      <c r="Q93" s="30">
        <v>6163.42</v>
      </c>
      <c r="R93" s="32">
        <v>6683.75</v>
      </c>
      <c r="S93" s="32">
        <v>16031.4</v>
      </c>
      <c r="T93" s="33">
        <f t="shared" si="1"/>
        <v>19538.57</v>
      </c>
    </row>
    <row r="94" spans="1:20" ht="18" customHeight="1">
      <c r="A94" s="28" t="s">
        <v>218</v>
      </c>
      <c r="B94" s="29" t="s">
        <v>219</v>
      </c>
      <c r="C94" s="30">
        <v>28947.55</v>
      </c>
      <c r="D94" s="28"/>
      <c r="E94" s="30">
        <v>0</v>
      </c>
      <c r="F94" s="30">
        <v>0</v>
      </c>
      <c r="G94" s="30">
        <v>0</v>
      </c>
      <c r="H94" s="30">
        <v>0</v>
      </c>
      <c r="I94" s="31">
        <v>28947.55</v>
      </c>
      <c r="J94" s="30">
        <v>0</v>
      </c>
      <c r="K94" s="30">
        <v>0</v>
      </c>
      <c r="L94" s="30">
        <v>6622.42</v>
      </c>
      <c r="M94" s="30">
        <v>0</v>
      </c>
      <c r="N94" s="30">
        <v>0</v>
      </c>
      <c r="O94" s="31">
        <f t="shared" si="0"/>
        <v>35569.97</v>
      </c>
      <c r="P94" s="30">
        <v>3184.23</v>
      </c>
      <c r="Q94" s="30">
        <v>6059.14</v>
      </c>
      <c r="R94" s="32">
        <v>5541.39</v>
      </c>
      <c r="S94" s="32">
        <v>14784.76</v>
      </c>
      <c r="T94" s="33">
        <f t="shared" si="1"/>
        <v>20785.21</v>
      </c>
    </row>
    <row r="95" spans="1:20" ht="18" customHeight="1">
      <c r="A95" s="28" t="s">
        <v>220</v>
      </c>
      <c r="B95" s="29" t="s">
        <v>221</v>
      </c>
      <c r="C95" s="30">
        <v>28947.55</v>
      </c>
      <c r="D95" s="28"/>
      <c r="E95" s="30">
        <v>0</v>
      </c>
      <c r="F95" s="30">
        <v>0</v>
      </c>
      <c r="G95" s="30">
        <v>0</v>
      </c>
      <c r="H95" s="30">
        <v>0</v>
      </c>
      <c r="I95" s="31">
        <v>28947.55</v>
      </c>
      <c r="J95" s="30">
        <v>0</v>
      </c>
      <c r="K95" s="30">
        <v>0</v>
      </c>
      <c r="L95" s="30">
        <v>6839.6</v>
      </c>
      <c r="M95" s="30">
        <v>0</v>
      </c>
      <c r="N95" s="30">
        <v>3184.23</v>
      </c>
      <c r="O95" s="31">
        <f t="shared" si="0"/>
        <v>38971.38</v>
      </c>
      <c r="P95" s="30">
        <v>3184.23</v>
      </c>
      <c r="Q95" s="30">
        <v>4969.97</v>
      </c>
      <c r="R95" s="32">
        <v>6860.540000000001</v>
      </c>
      <c r="S95" s="32">
        <v>15014.74</v>
      </c>
      <c r="T95" s="33">
        <f t="shared" si="1"/>
        <v>23956.64</v>
      </c>
    </row>
    <row r="96" spans="1:20" ht="18" customHeight="1">
      <c r="A96" s="28" t="s">
        <v>222</v>
      </c>
      <c r="B96" s="29" t="s">
        <v>223</v>
      </c>
      <c r="C96" s="30">
        <v>28947.55</v>
      </c>
      <c r="D96" s="28" t="s">
        <v>138</v>
      </c>
      <c r="E96" s="30">
        <v>4265.95</v>
      </c>
      <c r="F96" s="30">
        <v>0</v>
      </c>
      <c r="G96" s="30">
        <v>0</v>
      </c>
      <c r="H96" s="30">
        <v>0</v>
      </c>
      <c r="I96" s="31">
        <v>33213.5</v>
      </c>
      <c r="J96" s="30">
        <v>0</v>
      </c>
      <c r="K96" s="30">
        <v>0</v>
      </c>
      <c r="L96" s="30">
        <v>6694.81</v>
      </c>
      <c r="M96" s="30">
        <v>0</v>
      </c>
      <c r="N96" s="30">
        <v>0</v>
      </c>
      <c r="O96" s="31">
        <f t="shared" si="0"/>
        <v>39908.31</v>
      </c>
      <c r="P96" s="30">
        <v>3184.23</v>
      </c>
      <c r="Q96" s="30">
        <v>7284.41</v>
      </c>
      <c r="R96" s="32">
        <v>3568.9199999999996</v>
      </c>
      <c r="S96" s="32">
        <v>14037.56</v>
      </c>
      <c r="T96" s="33">
        <f t="shared" si="1"/>
        <v>25870.75</v>
      </c>
    </row>
    <row r="97" spans="1:20" ht="18" customHeight="1">
      <c r="A97" s="28" t="s">
        <v>224</v>
      </c>
      <c r="B97" s="29" t="s">
        <v>225</v>
      </c>
      <c r="C97" s="30">
        <v>28947.55</v>
      </c>
      <c r="D97" s="28"/>
      <c r="E97" s="30">
        <v>0</v>
      </c>
      <c r="F97" s="30">
        <v>0</v>
      </c>
      <c r="G97" s="30">
        <v>0</v>
      </c>
      <c r="H97" s="30">
        <v>0</v>
      </c>
      <c r="I97" s="31">
        <v>28947.55</v>
      </c>
      <c r="J97" s="30">
        <v>0</v>
      </c>
      <c r="K97" s="30">
        <v>0</v>
      </c>
      <c r="L97" s="30">
        <v>20089.54</v>
      </c>
      <c r="M97" s="30">
        <v>0</v>
      </c>
      <c r="N97" s="30">
        <v>3184.23</v>
      </c>
      <c r="O97" s="31">
        <f t="shared" si="0"/>
        <v>52221.32</v>
      </c>
      <c r="P97" s="30">
        <v>3184.23</v>
      </c>
      <c r="Q97" s="30">
        <v>6986.94</v>
      </c>
      <c r="R97" s="32">
        <v>3306.1800000000007</v>
      </c>
      <c r="S97" s="32">
        <v>13477.35</v>
      </c>
      <c r="T97" s="33">
        <f t="shared" si="1"/>
        <v>38743.97</v>
      </c>
    </row>
    <row r="98" spans="1:20" ht="18" customHeight="1">
      <c r="A98" s="28" t="s">
        <v>226</v>
      </c>
      <c r="B98" s="29" t="s">
        <v>227</v>
      </c>
      <c r="C98" s="30">
        <v>28947.55</v>
      </c>
      <c r="D98" s="28"/>
      <c r="E98" s="30">
        <v>0</v>
      </c>
      <c r="F98" s="30">
        <v>0</v>
      </c>
      <c r="G98" s="30">
        <v>0</v>
      </c>
      <c r="H98" s="30">
        <v>0</v>
      </c>
      <c r="I98" s="31">
        <v>28947.55</v>
      </c>
      <c r="J98" s="30">
        <v>0</v>
      </c>
      <c r="K98" s="30">
        <v>0</v>
      </c>
      <c r="L98" s="30">
        <v>19560.37</v>
      </c>
      <c r="M98" s="30">
        <v>0</v>
      </c>
      <c r="N98" s="30">
        <v>0</v>
      </c>
      <c r="O98" s="31">
        <f t="shared" si="0"/>
        <v>48507.92</v>
      </c>
      <c r="P98" s="30">
        <v>3184.23</v>
      </c>
      <c r="Q98" s="30">
        <v>6111.28</v>
      </c>
      <c r="R98" s="32">
        <v>6371.330000000002</v>
      </c>
      <c r="S98" s="32">
        <v>15666.84</v>
      </c>
      <c r="T98" s="33">
        <f t="shared" si="1"/>
        <v>32841.08</v>
      </c>
    </row>
    <row r="99" spans="1:20" ht="18" customHeight="1">
      <c r="A99" s="28" t="s">
        <v>228</v>
      </c>
      <c r="B99" s="29" t="s">
        <v>229</v>
      </c>
      <c r="C99" s="30">
        <v>28947.55</v>
      </c>
      <c r="D99" s="28"/>
      <c r="E99" s="30">
        <v>0</v>
      </c>
      <c r="F99" s="30">
        <v>0</v>
      </c>
      <c r="G99" s="30">
        <v>0</v>
      </c>
      <c r="H99" s="30">
        <v>0</v>
      </c>
      <c r="I99" s="31">
        <v>28947.55</v>
      </c>
      <c r="J99" s="30">
        <v>0</v>
      </c>
      <c r="K99" s="30">
        <v>0</v>
      </c>
      <c r="L99" s="30">
        <v>6694.81</v>
      </c>
      <c r="M99" s="30">
        <v>0</v>
      </c>
      <c r="N99" s="30">
        <v>0</v>
      </c>
      <c r="O99" s="31">
        <f t="shared" si="0"/>
        <v>35642.36</v>
      </c>
      <c r="P99" s="30">
        <v>3184.23</v>
      </c>
      <c r="Q99" s="30">
        <v>6111.28</v>
      </c>
      <c r="R99" s="32">
        <v>4755.549999999999</v>
      </c>
      <c r="S99" s="32">
        <v>14051.06</v>
      </c>
      <c r="T99" s="33">
        <f t="shared" si="1"/>
        <v>21591.300000000003</v>
      </c>
    </row>
    <row r="100" spans="1:20" ht="18" customHeight="1">
      <c r="A100" s="28" t="s">
        <v>230</v>
      </c>
      <c r="B100" s="29" t="s">
        <v>231</v>
      </c>
      <c r="C100" s="30">
        <v>28947.55</v>
      </c>
      <c r="D100" s="28"/>
      <c r="E100" s="30">
        <v>0</v>
      </c>
      <c r="F100" s="30">
        <v>0</v>
      </c>
      <c r="G100" s="30">
        <v>0</v>
      </c>
      <c r="H100" s="30">
        <v>0</v>
      </c>
      <c r="I100" s="31">
        <v>28947.55</v>
      </c>
      <c r="J100" s="30">
        <v>0</v>
      </c>
      <c r="K100" s="30">
        <v>0</v>
      </c>
      <c r="L100" s="30">
        <v>5777.73</v>
      </c>
      <c r="M100" s="30">
        <v>0</v>
      </c>
      <c r="N100" s="30">
        <v>0</v>
      </c>
      <c r="O100" s="31">
        <f t="shared" si="0"/>
        <v>34725.28</v>
      </c>
      <c r="P100" s="30">
        <v>3184.23</v>
      </c>
      <c r="Q100" s="30">
        <v>6215.55</v>
      </c>
      <c r="R100" s="32">
        <v>3976.3699999999994</v>
      </c>
      <c r="S100" s="32">
        <v>13376.15</v>
      </c>
      <c r="T100" s="33">
        <f t="shared" si="1"/>
        <v>21349.129999999997</v>
      </c>
    </row>
    <row r="101" spans="1:20" ht="18" customHeight="1">
      <c r="A101" s="28" t="s">
        <v>232</v>
      </c>
      <c r="B101" s="29" t="s">
        <v>233</v>
      </c>
      <c r="C101" s="30">
        <v>28947.55</v>
      </c>
      <c r="D101" s="28"/>
      <c r="E101" s="30">
        <v>0</v>
      </c>
      <c r="F101" s="30">
        <v>0</v>
      </c>
      <c r="G101" s="30">
        <v>2251.47</v>
      </c>
      <c r="H101" s="30">
        <v>0</v>
      </c>
      <c r="I101" s="31">
        <v>31199.02</v>
      </c>
      <c r="J101" s="30">
        <v>0</v>
      </c>
      <c r="K101" s="30">
        <v>0</v>
      </c>
      <c r="L101" s="30">
        <v>38038.62</v>
      </c>
      <c r="M101" s="30">
        <v>0</v>
      </c>
      <c r="N101" s="30">
        <v>0</v>
      </c>
      <c r="O101" s="31">
        <f t="shared" si="0"/>
        <v>69237.64</v>
      </c>
      <c r="P101" s="30">
        <v>3184.23</v>
      </c>
      <c r="Q101" s="30">
        <v>6730.43</v>
      </c>
      <c r="R101" s="32">
        <v>1100.0099999999998</v>
      </c>
      <c r="S101" s="32">
        <v>11014.67</v>
      </c>
      <c r="T101" s="33">
        <f t="shared" si="1"/>
        <v>58222.97</v>
      </c>
    </row>
    <row r="102" spans="1:20" ht="18" customHeight="1">
      <c r="A102" s="28" t="s">
        <v>234</v>
      </c>
      <c r="B102" s="29" t="s">
        <v>235</v>
      </c>
      <c r="C102" s="30">
        <v>28947.55</v>
      </c>
      <c r="D102" s="28"/>
      <c r="E102" s="30">
        <v>0</v>
      </c>
      <c r="F102" s="30">
        <v>0</v>
      </c>
      <c r="G102" s="30">
        <v>9649.17</v>
      </c>
      <c r="H102" s="30">
        <v>4833.72</v>
      </c>
      <c r="I102" s="31">
        <v>33763</v>
      </c>
      <c r="J102" s="30">
        <v>0</v>
      </c>
      <c r="K102" s="30">
        <v>0</v>
      </c>
      <c r="L102" s="30">
        <v>6694.81</v>
      </c>
      <c r="M102" s="30">
        <v>0</v>
      </c>
      <c r="N102" s="30">
        <v>3184.23</v>
      </c>
      <c r="O102" s="31">
        <f t="shared" si="0"/>
        <v>43642.04</v>
      </c>
      <c r="P102" s="30">
        <v>3184.23</v>
      </c>
      <c r="Q102" s="30">
        <v>8415.47</v>
      </c>
      <c r="R102" s="32">
        <v>1100.0099999999998</v>
      </c>
      <c r="S102" s="32">
        <v>12699.71</v>
      </c>
      <c r="T102" s="33">
        <f t="shared" si="1"/>
        <v>30942.33</v>
      </c>
    </row>
    <row r="103" spans="1:20" ht="18" customHeight="1">
      <c r="A103" s="28" t="s">
        <v>236</v>
      </c>
      <c r="B103" s="29" t="s">
        <v>237</v>
      </c>
      <c r="C103" s="30">
        <v>28947.55</v>
      </c>
      <c r="D103" s="28"/>
      <c r="E103" s="30">
        <v>0</v>
      </c>
      <c r="F103" s="30">
        <v>0</v>
      </c>
      <c r="G103" s="30">
        <f>6432.78-3216.39</f>
        <v>3216.39</v>
      </c>
      <c r="H103" s="30">
        <v>0</v>
      </c>
      <c r="I103" s="31">
        <f>C103+G103</f>
        <v>32163.94</v>
      </c>
      <c r="J103" s="30">
        <v>0</v>
      </c>
      <c r="K103" s="30">
        <v>0</v>
      </c>
      <c r="L103" s="30">
        <v>6622.42</v>
      </c>
      <c r="M103" s="30">
        <v>3216.39</v>
      </c>
      <c r="N103" s="30">
        <v>0</v>
      </c>
      <c r="O103" s="31">
        <f t="shared" si="0"/>
        <v>42002.75</v>
      </c>
      <c r="P103" s="30">
        <v>3184.23</v>
      </c>
      <c r="Q103" s="30">
        <v>7880.29</v>
      </c>
      <c r="R103" s="32">
        <v>1405.89</v>
      </c>
      <c r="S103" s="32">
        <v>12470.41</v>
      </c>
      <c r="T103" s="33">
        <f t="shared" si="1"/>
        <v>29532.34</v>
      </c>
    </row>
    <row r="104" spans="1:20" ht="18" customHeight="1">
      <c r="A104" s="28" t="s">
        <v>238</v>
      </c>
      <c r="B104" s="29" t="s">
        <v>239</v>
      </c>
      <c r="C104" s="30">
        <v>28947.55</v>
      </c>
      <c r="D104" s="28"/>
      <c r="E104" s="30">
        <v>0</v>
      </c>
      <c r="F104" s="30">
        <v>0</v>
      </c>
      <c r="G104" s="30">
        <v>964.92</v>
      </c>
      <c r="H104" s="30">
        <v>0</v>
      </c>
      <c r="I104" s="31">
        <v>29912.469999999998</v>
      </c>
      <c r="J104" s="30">
        <v>0</v>
      </c>
      <c r="K104" s="30">
        <v>0</v>
      </c>
      <c r="L104" s="30">
        <v>6694.81</v>
      </c>
      <c r="M104" s="30">
        <v>0</v>
      </c>
      <c r="N104" s="30">
        <v>0</v>
      </c>
      <c r="O104" s="31">
        <f t="shared" si="0"/>
        <v>36607.28</v>
      </c>
      <c r="P104" s="30">
        <v>3184.23</v>
      </c>
      <c r="Q104" s="30">
        <v>6324.49</v>
      </c>
      <c r="R104" s="32">
        <v>1100.0099999999998</v>
      </c>
      <c r="S104" s="32">
        <v>10608.73</v>
      </c>
      <c r="T104" s="33">
        <f t="shared" si="1"/>
        <v>25998.55</v>
      </c>
    </row>
    <row r="105" spans="1:20" ht="18" customHeight="1">
      <c r="A105" s="28" t="s">
        <v>240</v>
      </c>
      <c r="B105" s="29" t="s">
        <v>241</v>
      </c>
      <c r="C105" s="30">
        <v>28947.55</v>
      </c>
      <c r="D105" s="28"/>
      <c r="E105" s="30">
        <v>0</v>
      </c>
      <c r="F105" s="30">
        <v>0</v>
      </c>
      <c r="G105" s="30">
        <v>9649.17</v>
      </c>
      <c r="H105" s="30">
        <v>4833.72</v>
      </c>
      <c r="I105" s="31">
        <v>33763</v>
      </c>
      <c r="J105" s="30">
        <v>0</v>
      </c>
      <c r="K105" s="30">
        <v>0</v>
      </c>
      <c r="L105" s="30">
        <v>7223.98</v>
      </c>
      <c r="M105" s="30">
        <v>0</v>
      </c>
      <c r="N105" s="30">
        <v>3184.23</v>
      </c>
      <c r="O105" s="31">
        <f t="shared" si="0"/>
        <v>44171.21</v>
      </c>
      <c r="P105" s="30">
        <v>3184.23</v>
      </c>
      <c r="Q105" s="30">
        <v>8311.19</v>
      </c>
      <c r="R105" s="32">
        <v>5843.629999999999</v>
      </c>
      <c r="S105" s="32">
        <v>17339.05</v>
      </c>
      <c r="T105" s="33">
        <f t="shared" si="1"/>
        <v>26832.16</v>
      </c>
    </row>
    <row r="106" spans="1:20" ht="18" customHeight="1">
      <c r="A106" s="28" t="s">
        <v>242</v>
      </c>
      <c r="B106" s="29" t="s">
        <v>243</v>
      </c>
      <c r="C106" s="30">
        <v>28947.55</v>
      </c>
      <c r="D106" s="28"/>
      <c r="E106" s="30">
        <v>0</v>
      </c>
      <c r="F106" s="30">
        <v>0</v>
      </c>
      <c r="G106" s="30">
        <v>6432.78</v>
      </c>
      <c r="H106" s="30">
        <v>1617.33</v>
      </c>
      <c r="I106" s="31">
        <v>33763</v>
      </c>
      <c r="J106" s="30">
        <v>0</v>
      </c>
      <c r="K106" s="30">
        <v>0</v>
      </c>
      <c r="L106" s="30">
        <v>6839.6</v>
      </c>
      <c r="M106" s="30">
        <v>1736.85</v>
      </c>
      <c r="N106" s="30">
        <v>3184.23</v>
      </c>
      <c r="O106" s="31">
        <f t="shared" si="0"/>
        <v>45523.68</v>
      </c>
      <c r="P106" s="30">
        <v>3184.23</v>
      </c>
      <c r="Q106" s="30">
        <v>8893.1</v>
      </c>
      <c r="R106" s="32">
        <v>1100.0099999999998</v>
      </c>
      <c r="S106" s="32">
        <v>13177.34</v>
      </c>
      <c r="T106" s="33">
        <f t="shared" si="1"/>
        <v>32346.34</v>
      </c>
    </row>
    <row r="107" spans="1:20" ht="18" customHeight="1">
      <c r="A107" s="28" t="s">
        <v>244</v>
      </c>
      <c r="B107" s="38" t="s">
        <v>245</v>
      </c>
      <c r="C107" s="30">
        <v>28947.55</v>
      </c>
      <c r="D107" s="28" t="s">
        <v>246</v>
      </c>
      <c r="E107" s="30">
        <v>4875.38</v>
      </c>
      <c r="F107" s="30">
        <v>0</v>
      </c>
      <c r="G107" s="30">
        <v>0</v>
      </c>
      <c r="H107" s="30">
        <v>59.93</v>
      </c>
      <c r="I107" s="31">
        <v>33763</v>
      </c>
      <c r="J107" s="30">
        <v>0</v>
      </c>
      <c r="K107" s="30">
        <v>0</v>
      </c>
      <c r="L107" s="30">
        <v>6622.42</v>
      </c>
      <c r="M107" s="30">
        <v>0</v>
      </c>
      <c r="N107" s="30">
        <v>0</v>
      </c>
      <c r="O107" s="31">
        <f t="shared" si="0"/>
        <v>40385.42</v>
      </c>
      <c r="P107" s="30">
        <v>3184.23</v>
      </c>
      <c r="Q107" s="30">
        <v>7435.53</v>
      </c>
      <c r="R107" s="32">
        <v>8509.36</v>
      </c>
      <c r="S107" s="32">
        <v>19129.12</v>
      </c>
      <c r="T107" s="33">
        <f t="shared" si="1"/>
        <v>21256.3</v>
      </c>
    </row>
    <row r="108" spans="1:20" ht="18" customHeight="1">
      <c r="A108" s="28" t="s">
        <v>247</v>
      </c>
      <c r="B108" s="29" t="s">
        <v>248</v>
      </c>
      <c r="C108" s="30">
        <v>28947.55</v>
      </c>
      <c r="D108" s="28"/>
      <c r="E108" s="30">
        <v>0</v>
      </c>
      <c r="F108" s="30">
        <v>0</v>
      </c>
      <c r="G108" s="30">
        <v>9649.17</v>
      </c>
      <c r="H108" s="30">
        <v>4833.72</v>
      </c>
      <c r="I108" s="31">
        <v>33763</v>
      </c>
      <c r="J108" s="30">
        <v>0</v>
      </c>
      <c r="K108" s="30">
        <v>0</v>
      </c>
      <c r="L108" s="30">
        <v>6694.81</v>
      </c>
      <c r="M108" s="30">
        <v>0</v>
      </c>
      <c r="N108" s="30">
        <v>0</v>
      </c>
      <c r="O108" s="31">
        <f t="shared" si="0"/>
        <v>40457.81</v>
      </c>
      <c r="P108" s="30">
        <v>3184.23</v>
      </c>
      <c r="Q108" s="30">
        <v>6563.59</v>
      </c>
      <c r="R108" s="32">
        <v>9359.099999999999</v>
      </c>
      <c r="S108" s="32">
        <v>19106.92</v>
      </c>
      <c r="T108" s="33">
        <f t="shared" si="1"/>
        <v>21350.89</v>
      </c>
    </row>
    <row r="109" spans="1:20" ht="18" customHeight="1">
      <c r="A109" s="28" t="s">
        <v>249</v>
      </c>
      <c r="B109" s="29" t="s">
        <v>250</v>
      </c>
      <c r="C109" s="30">
        <v>28947.55</v>
      </c>
      <c r="D109" s="28" t="s">
        <v>251</v>
      </c>
      <c r="E109" s="30">
        <v>4875.38</v>
      </c>
      <c r="F109" s="30">
        <v>0</v>
      </c>
      <c r="G109" s="30">
        <v>0</v>
      </c>
      <c r="H109" s="30">
        <v>59.93</v>
      </c>
      <c r="I109" s="31">
        <v>33763</v>
      </c>
      <c r="J109" s="30">
        <v>0</v>
      </c>
      <c r="K109" s="30">
        <v>0</v>
      </c>
      <c r="L109" s="30">
        <v>7614.77</v>
      </c>
      <c r="M109" s="30">
        <v>2605.28</v>
      </c>
      <c r="N109" s="30">
        <v>3184.23</v>
      </c>
      <c r="O109" s="31">
        <f t="shared" si="0"/>
        <v>47167.28</v>
      </c>
      <c r="P109" s="30">
        <v>3184.23</v>
      </c>
      <c r="Q109" s="30">
        <v>8975.51</v>
      </c>
      <c r="R109" s="32">
        <v>7786.120000000001</v>
      </c>
      <c r="S109" s="32">
        <v>19945.86</v>
      </c>
      <c r="T109" s="33">
        <f t="shared" si="1"/>
        <v>27221.42</v>
      </c>
    </row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Zeros="0" tabSelected="1" zoomScale="90" zoomScaleNormal="90" workbookViewId="0" topLeftCell="E1">
      <selection activeCell="M14" sqref="M14"/>
    </sheetView>
  </sheetViews>
  <sheetFormatPr defaultColWidth="9.140625" defaultRowHeight="17.25" customHeight="1"/>
  <cols>
    <col min="1" max="1" width="40.8515625" style="0" customWidth="1"/>
    <col min="2" max="2" width="21.14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6"/>
      <c r="B15" s="6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71</v>
      </c>
    </row>
    <row r="16" spans="1:20" ht="18.75" customHeight="1">
      <c r="A16" s="7" t="s">
        <v>252</v>
      </c>
      <c r="B16" s="7" t="s">
        <v>3</v>
      </c>
      <c r="C16" s="8"/>
      <c r="D16" s="8"/>
      <c r="E16" s="8"/>
      <c r="F16" s="8"/>
      <c r="G16" s="8"/>
      <c r="H16" s="8"/>
      <c r="I16" s="9" t="s">
        <v>4</v>
      </c>
      <c r="J16" s="9" t="s">
        <v>5</v>
      </c>
      <c r="K16" s="9"/>
      <c r="L16" s="9"/>
      <c r="M16" s="9"/>
      <c r="N16" s="9"/>
      <c r="O16" s="10" t="s">
        <v>6</v>
      </c>
      <c r="P16" s="11" t="s">
        <v>7</v>
      </c>
      <c r="Q16" s="11"/>
      <c r="R16" s="12" t="s">
        <v>8</v>
      </c>
      <c r="S16" s="12" t="s">
        <v>9</v>
      </c>
      <c r="T16" s="13" t="s">
        <v>10</v>
      </c>
    </row>
    <row r="17" spans="1:20" ht="18.75" customHeight="1">
      <c r="A17" s="7"/>
      <c r="B17" s="7"/>
      <c r="C17" s="14" t="s">
        <v>11</v>
      </c>
      <c r="D17" s="14"/>
      <c r="E17" s="14"/>
      <c r="F17" s="14"/>
      <c r="G17" s="14"/>
      <c r="H17" s="14"/>
      <c r="I17" s="9"/>
      <c r="J17" s="9"/>
      <c r="K17" s="9"/>
      <c r="L17" s="9"/>
      <c r="M17" s="9"/>
      <c r="N17" s="9"/>
      <c r="O17" s="10"/>
      <c r="P17" s="11"/>
      <c r="Q17" s="11"/>
      <c r="R17" s="12"/>
      <c r="S17" s="12"/>
      <c r="T17" s="13"/>
    </row>
    <row r="18" spans="1:20" ht="18.75" customHeight="1">
      <c r="A18" s="7"/>
      <c r="B18" s="7"/>
      <c r="C18" s="14" t="s">
        <v>12</v>
      </c>
      <c r="D18" s="14"/>
      <c r="E18" s="14"/>
      <c r="F18" s="14"/>
      <c r="G18" s="14"/>
      <c r="H18" s="14"/>
      <c r="I18" s="9"/>
      <c r="J18" s="9"/>
      <c r="K18" s="9"/>
      <c r="L18" s="9"/>
      <c r="M18" s="9"/>
      <c r="N18" s="9"/>
      <c r="O18" s="10"/>
      <c r="P18" s="11"/>
      <c r="Q18" s="11"/>
      <c r="R18" s="12"/>
      <c r="S18" s="12"/>
      <c r="T18" s="13"/>
    </row>
    <row r="19" spans="1:20" ht="18" customHeight="1">
      <c r="A19" s="7"/>
      <c r="B19" s="7"/>
      <c r="C19" s="15"/>
      <c r="D19" s="16"/>
      <c r="E19" s="16"/>
      <c r="F19" s="16"/>
      <c r="G19" s="16"/>
      <c r="H19" s="17"/>
      <c r="I19" s="9"/>
      <c r="J19" s="9"/>
      <c r="K19" s="9"/>
      <c r="L19" s="9"/>
      <c r="M19" s="9"/>
      <c r="N19" s="9"/>
      <c r="O19" s="10"/>
      <c r="P19" s="11"/>
      <c r="Q19" s="11"/>
      <c r="R19" s="12"/>
      <c r="S19" s="12"/>
      <c r="T19" s="13"/>
    </row>
    <row r="20" spans="1:20" ht="18" customHeight="1">
      <c r="A20" s="7"/>
      <c r="B20" s="7"/>
      <c r="C20" s="18"/>
      <c r="D20" s="19"/>
      <c r="E20" s="19"/>
      <c r="F20" s="19"/>
      <c r="G20" s="19"/>
      <c r="H20" s="20"/>
      <c r="I20" s="9"/>
      <c r="J20" s="9"/>
      <c r="K20" s="9"/>
      <c r="L20" s="9"/>
      <c r="M20" s="9"/>
      <c r="N20" s="9"/>
      <c r="O20" s="10"/>
      <c r="P20" s="21"/>
      <c r="Q20" s="22"/>
      <c r="R20" s="12"/>
      <c r="S20" s="12"/>
      <c r="T20" s="13"/>
    </row>
    <row r="21" spans="1:20" ht="18.75" customHeight="1">
      <c r="A21" s="7"/>
      <c r="B21" s="7"/>
      <c r="C21" s="23" t="s">
        <v>13</v>
      </c>
      <c r="D21" s="24" t="s">
        <v>14</v>
      </c>
      <c r="E21" s="24"/>
      <c r="F21" s="23" t="s">
        <v>15</v>
      </c>
      <c r="G21" s="25" t="s">
        <v>16</v>
      </c>
      <c r="H21" s="25" t="s">
        <v>17</v>
      </c>
      <c r="I21" s="9"/>
      <c r="J21" s="26" t="s">
        <v>18</v>
      </c>
      <c r="K21" s="26" t="s">
        <v>19</v>
      </c>
      <c r="L21" s="23" t="s">
        <v>20</v>
      </c>
      <c r="M21" s="23" t="s">
        <v>16</v>
      </c>
      <c r="N21" s="23" t="s">
        <v>21</v>
      </c>
      <c r="O21" s="10"/>
      <c r="P21" s="23" t="s">
        <v>22</v>
      </c>
      <c r="Q21" s="23" t="s">
        <v>23</v>
      </c>
      <c r="R21" s="12"/>
      <c r="S21" s="12"/>
      <c r="T21" s="13"/>
    </row>
    <row r="22" spans="1:20" ht="18.75" customHeight="1">
      <c r="A22" s="7"/>
      <c r="B22" s="7"/>
      <c r="C22" s="23"/>
      <c r="D22" s="27" t="s">
        <v>24</v>
      </c>
      <c r="E22" s="27" t="s">
        <v>25</v>
      </c>
      <c r="F22" s="23"/>
      <c r="G22" s="25"/>
      <c r="H22" s="25"/>
      <c r="I22" s="9"/>
      <c r="J22" s="26"/>
      <c r="K22" s="26"/>
      <c r="L22" s="23"/>
      <c r="M22" s="23"/>
      <c r="N22" s="23"/>
      <c r="O22" s="10"/>
      <c r="P22" s="23"/>
      <c r="Q22" s="23"/>
      <c r="R22" s="12"/>
      <c r="S22" s="12"/>
      <c r="T22" s="13"/>
    </row>
    <row r="23" spans="1:20" ht="18" customHeight="1">
      <c r="A23" s="7"/>
      <c r="B23" s="7"/>
      <c r="C23" s="23"/>
      <c r="D23" s="27"/>
      <c r="E23" s="27"/>
      <c r="F23" s="23"/>
      <c r="G23" s="25"/>
      <c r="H23" s="25"/>
      <c r="I23" s="9"/>
      <c r="J23" s="26"/>
      <c r="K23" s="26"/>
      <c r="L23" s="23"/>
      <c r="M23" s="23"/>
      <c r="N23" s="23"/>
      <c r="O23" s="10"/>
      <c r="P23" s="23"/>
      <c r="Q23" s="23"/>
      <c r="R23" s="12"/>
      <c r="S23" s="12"/>
      <c r="T23" s="13"/>
    </row>
    <row r="24" spans="1:20" ht="18" customHeight="1">
      <c r="A24" s="28" t="s">
        <v>253</v>
      </c>
      <c r="B24" s="39" t="s">
        <v>254</v>
      </c>
      <c r="C24" s="30">
        <v>27500.17</v>
      </c>
      <c r="D24" s="28"/>
      <c r="E24" s="30">
        <v>0</v>
      </c>
      <c r="F24" s="30">
        <v>0</v>
      </c>
      <c r="G24" s="30">
        <v>0</v>
      </c>
      <c r="H24" s="30">
        <v>0</v>
      </c>
      <c r="I24" s="31">
        <v>27500.17</v>
      </c>
      <c r="J24" s="30">
        <v>0</v>
      </c>
      <c r="K24" s="30">
        <v>0</v>
      </c>
      <c r="L24" s="30">
        <v>6429.34</v>
      </c>
      <c r="M24" s="30">
        <v>5500.03</v>
      </c>
      <c r="N24" s="30">
        <v>0</v>
      </c>
      <c r="O24" s="31">
        <f aca="true" t="shared" si="0" ref="O24:O78">SUM(I24:N24)</f>
        <v>39429.53999999999</v>
      </c>
      <c r="P24" s="30">
        <v>3025.02</v>
      </c>
      <c r="Q24" s="30">
        <v>7373.81</v>
      </c>
      <c r="R24" s="32">
        <v>1100.0099999999998</v>
      </c>
      <c r="S24" s="32">
        <v>11498.84</v>
      </c>
      <c r="T24" s="33">
        <f aca="true" t="shared" si="1" ref="T24:T78">O24-S24</f>
        <v>27930.699999999993</v>
      </c>
    </row>
    <row r="25" spans="1:20" ht="18" customHeight="1">
      <c r="A25" s="28" t="s">
        <v>255</v>
      </c>
      <c r="B25" s="39" t="s">
        <v>256</v>
      </c>
      <c r="C25" s="30">
        <v>27500.17</v>
      </c>
      <c r="D25" s="28"/>
      <c r="E25" s="30">
        <v>0</v>
      </c>
      <c r="F25" s="30">
        <v>0</v>
      </c>
      <c r="G25" s="30">
        <v>6416.7</v>
      </c>
      <c r="H25" s="30">
        <v>153.87</v>
      </c>
      <c r="I25" s="31">
        <v>33762.99999999999</v>
      </c>
      <c r="J25" s="30">
        <v>0</v>
      </c>
      <c r="K25" s="30">
        <v>0</v>
      </c>
      <c r="L25" s="30">
        <v>6429.34</v>
      </c>
      <c r="M25" s="30">
        <v>0</v>
      </c>
      <c r="N25" s="30">
        <v>0</v>
      </c>
      <c r="O25" s="31">
        <f t="shared" si="0"/>
        <v>40192.34</v>
      </c>
      <c r="P25" s="30">
        <v>3025.02</v>
      </c>
      <c r="Q25" s="30">
        <v>7173.95</v>
      </c>
      <c r="R25" s="32">
        <v>2400.0099999999998</v>
      </c>
      <c r="S25" s="32">
        <v>12598.98</v>
      </c>
      <c r="T25" s="33">
        <f t="shared" si="1"/>
        <v>27593.359999999997</v>
      </c>
    </row>
    <row r="26" spans="1:20" ht="18" customHeight="1">
      <c r="A26" s="28" t="s">
        <v>257</v>
      </c>
      <c r="B26" s="39" t="s">
        <v>258</v>
      </c>
      <c r="C26" s="30">
        <v>27500.17</v>
      </c>
      <c r="D26" s="28"/>
      <c r="E26" s="30">
        <v>0</v>
      </c>
      <c r="F26" s="30">
        <v>0</v>
      </c>
      <c r="G26" s="30">
        <v>1447.38</v>
      </c>
      <c r="H26" s="30">
        <v>0</v>
      </c>
      <c r="I26" s="31">
        <v>28947.55</v>
      </c>
      <c r="J26" s="30">
        <v>0</v>
      </c>
      <c r="K26" s="30">
        <v>0</v>
      </c>
      <c r="L26" s="30">
        <v>1400</v>
      </c>
      <c r="M26" s="30">
        <v>0</v>
      </c>
      <c r="N26" s="30">
        <v>0</v>
      </c>
      <c r="O26" s="31">
        <f t="shared" si="0"/>
        <v>30347.55</v>
      </c>
      <c r="P26" s="30">
        <v>3025.02</v>
      </c>
      <c r="Q26" s="30">
        <v>6259.34</v>
      </c>
      <c r="R26" s="32">
        <v>1872.48</v>
      </c>
      <c r="S26" s="32">
        <v>11156.84</v>
      </c>
      <c r="T26" s="33">
        <f t="shared" si="1"/>
        <v>19190.71</v>
      </c>
    </row>
    <row r="27" spans="1:20" ht="18" customHeight="1">
      <c r="A27" s="28" t="s">
        <v>259</v>
      </c>
      <c r="B27" s="39" t="s">
        <v>260</v>
      </c>
      <c r="C27" s="30">
        <v>27500.17</v>
      </c>
      <c r="D27" s="28"/>
      <c r="E27" s="30">
        <v>0</v>
      </c>
      <c r="F27" s="30">
        <v>0</v>
      </c>
      <c r="G27" s="30">
        <v>0</v>
      </c>
      <c r="H27" s="30">
        <v>0</v>
      </c>
      <c r="I27" s="31">
        <v>27500.17</v>
      </c>
      <c r="J27" s="30">
        <v>0</v>
      </c>
      <c r="K27" s="30">
        <v>0</v>
      </c>
      <c r="L27" s="30">
        <v>6453.48</v>
      </c>
      <c r="M27" s="30">
        <v>0</v>
      </c>
      <c r="N27" s="30">
        <v>0</v>
      </c>
      <c r="O27" s="31">
        <f t="shared" si="0"/>
        <v>33953.649999999994</v>
      </c>
      <c r="P27" s="30">
        <v>3025.02</v>
      </c>
      <c r="Q27" s="30">
        <v>5652.76</v>
      </c>
      <c r="R27" s="32">
        <v>2129.929999999999</v>
      </c>
      <c r="S27" s="32">
        <v>10807.71</v>
      </c>
      <c r="T27" s="33">
        <f t="shared" si="1"/>
        <v>23145.939999999995</v>
      </c>
    </row>
    <row r="28" spans="1:20" ht="18" customHeight="1">
      <c r="A28" s="28" t="s">
        <v>261</v>
      </c>
      <c r="B28" s="39" t="s">
        <v>262</v>
      </c>
      <c r="C28" s="30">
        <v>27500.17</v>
      </c>
      <c r="D28" s="28"/>
      <c r="E28" s="30">
        <v>0</v>
      </c>
      <c r="F28" s="30">
        <v>0</v>
      </c>
      <c r="G28" s="30">
        <v>0</v>
      </c>
      <c r="H28" s="30">
        <v>0</v>
      </c>
      <c r="I28" s="31">
        <v>27500.17</v>
      </c>
      <c r="J28" s="30">
        <v>0</v>
      </c>
      <c r="K28" s="30">
        <v>0</v>
      </c>
      <c r="L28" s="30">
        <v>6429.34</v>
      </c>
      <c r="M28" s="30">
        <v>0</v>
      </c>
      <c r="N28" s="30">
        <v>0</v>
      </c>
      <c r="O28" s="31">
        <f t="shared" si="0"/>
        <v>33929.509999999995</v>
      </c>
      <c r="P28" s="30">
        <v>3025.02</v>
      </c>
      <c r="Q28" s="30">
        <v>5861.31</v>
      </c>
      <c r="R28" s="32">
        <v>6080.700000000001</v>
      </c>
      <c r="S28" s="32">
        <v>14967.03</v>
      </c>
      <c r="T28" s="33">
        <f t="shared" si="1"/>
        <v>18962.479999999996</v>
      </c>
    </row>
    <row r="29" spans="1:20" ht="18" customHeight="1">
      <c r="A29" s="28" t="s">
        <v>263</v>
      </c>
      <c r="B29" s="39" t="s">
        <v>264</v>
      </c>
      <c r="C29" s="30">
        <v>27500.17</v>
      </c>
      <c r="D29" s="28"/>
      <c r="E29" s="30">
        <v>0</v>
      </c>
      <c r="F29" s="30">
        <v>0</v>
      </c>
      <c r="G29" s="30">
        <v>0</v>
      </c>
      <c r="H29" s="30">
        <v>0</v>
      </c>
      <c r="I29" s="31">
        <v>27500.17</v>
      </c>
      <c r="J29" s="30">
        <v>0</v>
      </c>
      <c r="K29" s="30">
        <v>0</v>
      </c>
      <c r="L29" s="30">
        <v>6453.48</v>
      </c>
      <c r="M29" s="30">
        <v>0</v>
      </c>
      <c r="N29" s="30">
        <v>0</v>
      </c>
      <c r="O29" s="31">
        <f t="shared" si="0"/>
        <v>33953.649999999994</v>
      </c>
      <c r="P29" s="30">
        <v>3025.02</v>
      </c>
      <c r="Q29" s="30">
        <v>5861.31</v>
      </c>
      <c r="R29" s="32">
        <v>1122.8799999999987</v>
      </c>
      <c r="S29" s="32">
        <v>10009.21</v>
      </c>
      <c r="T29" s="33">
        <f t="shared" si="1"/>
        <v>23944.439999999995</v>
      </c>
    </row>
    <row r="30" spans="1:20" ht="18" customHeight="1">
      <c r="A30" s="28" t="s">
        <v>265</v>
      </c>
      <c r="B30" s="39" t="s">
        <v>266</v>
      </c>
      <c r="C30" s="30">
        <v>27500.17</v>
      </c>
      <c r="D30" s="28"/>
      <c r="E30" s="30">
        <v>0</v>
      </c>
      <c r="F30" s="30">
        <v>0</v>
      </c>
      <c r="G30" s="30">
        <v>0</v>
      </c>
      <c r="H30" s="30">
        <v>0</v>
      </c>
      <c r="I30" s="31">
        <v>27500.17</v>
      </c>
      <c r="J30" s="30">
        <v>0</v>
      </c>
      <c r="K30" s="30">
        <v>0</v>
      </c>
      <c r="L30" s="30">
        <v>6453.48</v>
      </c>
      <c r="M30" s="30">
        <v>0</v>
      </c>
      <c r="N30" s="30">
        <v>0</v>
      </c>
      <c r="O30" s="31">
        <f t="shared" si="0"/>
        <v>33953.649999999994</v>
      </c>
      <c r="P30" s="30">
        <v>3025.02</v>
      </c>
      <c r="Q30" s="30">
        <v>5757.03</v>
      </c>
      <c r="R30" s="32">
        <v>1100.0099999999998</v>
      </c>
      <c r="S30" s="32">
        <v>9882.06</v>
      </c>
      <c r="T30" s="33">
        <f t="shared" si="1"/>
        <v>24071.589999999997</v>
      </c>
    </row>
    <row r="31" spans="1:20" ht="18" customHeight="1">
      <c r="A31" s="28" t="s">
        <v>267</v>
      </c>
      <c r="B31" s="39" t="s">
        <v>268</v>
      </c>
      <c r="C31" s="30">
        <v>27500.17</v>
      </c>
      <c r="D31" s="28"/>
      <c r="E31" s="30">
        <v>0</v>
      </c>
      <c r="F31" s="30">
        <v>0</v>
      </c>
      <c r="G31" s="30">
        <v>9166.71</v>
      </c>
      <c r="H31" s="30">
        <v>2903.88</v>
      </c>
      <c r="I31" s="31">
        <v>33763</v>
      </c>
      <c r="J31" s="30">
        <v>0</v>
      </c>
      <c r="K31" s="30">
        <v>0</v>
      </c>
      <c r="L31" s="30">
        <v>6622.42</v>
      </c>
      <c r="M31" s="30">
        <v>0</v>
      </c>
      <c r="N31" s="30">
        <v>0</v>
      </c>
      <c r="O31" s="31">
        <f t="shared" si="0"/>
        <v>40385.42</v>
      </c>
      <c r="P31" s="30">
        <v>3025.02</v>
      </c>
      <c r="Q31" s="30">
        <v>7531.45</v>
      </c>
      <c r="R31" s="32">
        <v>1100.0099999999998</v>
      </c>
      <c r="S31" s="32">
        <v>11656.48</v>
      </c>
      <c r="T31" s="33">
        <f t="shared" si="1"/>
        <v>28728.94</v>
      </c>
    </row>
    <row r="32" spans="1:20" ht="18" customHeight="1">
      <c r="A32" s="28" t="s">
        <v>269</v>
      </c>
      <c r="B32" s="39" t="s">
        <v>270</v>
      </c>
      <c r="C32" s="30">
        <v>27500.17</v>
      </c>
      <c r="D32" s="28"/>
      <c r="E32" s="30">
        <v>0</v>
      </c>
      <c r="F32" s="30">
        <v>0</v>
      </c>
      <c r="G32" s="30">
        <v>6416.7</v>
      </c>
      <c r="H32" s="30">
        <v>153.87</v>
      </c>
      <c r="I32" s="31">
        <v>33762.99999999999</v>
      </c>
      <c r="J32" s="30">
        <v>0</v>
      </c>
      <c r="K32" s="30">
        <v>0</v>
      </c>
      <c r="L32" s="30">
        <v>6453.48</v>
      </c>
      <c r="M32" s="30">
        <v>0</v>
      </c>
      <c r="N32" s="30">
        <v>0</v>
      </c>
      <c r="O32" s="31">
        <f t="shared" si="0"/>
        <v>40216.479999999996</v>
      </c>
      <c r="P32" s="30">
        <v>3025.02</v>
      </c>
      <c r="Q32" s="30">
        <v>7583.58</v>
      </c>
      <c r="R32" s="32">
        <v>4526.449999999999</v>
      </c>
      <c r="S32" s="32">
        <v>15135.05</v>
      </c>
      <c r="T32" s="33">
        <f t="shared" si="1"/>
        <v>25081.429999999997</v>
      </c>
    </row>
    <row r="33" spans="1:20" ht="18" customHeight="1">
      <c r="A33" s="28" t="s">
        <v>271</v>
      </c>
      <c r="B33" s="39" t="s">
        <v>272</v>
      </c>
      <c r="C33" s="30">
        <v>27500.17</v>
      </c>
      <c r="D33" s="28"/>
      <c r="E33" s="30">
        <v>0</v>
      </c>
      <c r="F33" s="30">
        <v>0</v>
      </c>
      <c r="G33" s="30">
        <v>0</v>
      </c>
      <c r="H33" s="30">
        <v>0</v>
      </c>
      <c r="I33" s="31">
        <v>27500.17</v>
      </c>
      <c r="J33" s="30">
        <v>0</v>
      </c>
      <c r="K33" s="30">
        <v>0</v>
      </c>
      <c r="L33" s="30">
        <v>6429.34</v>
      </c>
      <c r="M33" s="30">
        <v>0</v>
      </c>
      <c r="N33" s="30">
        <v>0</v>
      </c>
      <c r="O33" s="31">
        <f t="shared" si="0"/>
        <v>33929.509999999995</v>
      </c>
      <c r="P33" s="30">
        <v>3025.02</v>
      </c>
      <c r="Q33" s="30">
        <v>5861.31</v>
      </c>
      <c r="R33" s="32">
        <v>4639.33</v>
      </c>
      <c r="S33" s="32">
        <v>13525.66</v>
      </c>
      <c r="T33" s="33">
        <f t="shared" si="1"/>
        <v>20403.849999999995</v>
      </c>
    </row>
    <row r="34" spans="1:20" ht="18" customHeight="1">
      <c r="A34" s="28" t="s">
        <v>273</v>
      </c>
      <c r="B34" s="39" t="s">
        <v>274</v>
      </c>
      <c r="C34" s="30">
        <v>27500.17</v>
      </c>
      <c r="D34" s="28"/>
      <c r="E34" s="30">
        <v>0</v>
      </c>
      <c r="F34" s="30">
        <v>0</v>
      </c>
      <c r="G34" s="30">
        <v>0</v>
      </c>
      <c r="H34" s="30">
        <v>0</v>
      </c>
      <c r="I34" s="31">
        <v>27500.17</v>
      </c>
      <c r="J34" s="30">
        <v>0</v>
      </c>
      <c r="K34" s="30">
        <v>0</v>
      </c>
      <c r="L34" s="30">
        <v>6429.34</v>
      </c>
      <c r="M34" s="30">
        <v>0</v>
      </c>
      <c r="N34" s="30">
        <v>0</v>
      </c>
      <c r="O34" s="31">
        <f t="shared" si="0"/>
        <v>33929.509999999995</v>
      </c>
      <c r="P34" s="30">
        <v>3025.02</v>
      </c>
      <c r="Q34" s="30">
        <v>5861.31</v>
      </c>
      <c r="R34" s="32">
        <v>1357.4899999999993</v>
      </c>
      <c r="S34" s="32">
        <v>10243.82</v>
      </c>
      <c r="T34" s="33">
        <f t="shared" si="1"/>
        <v>23685.689999999995</v>
      </c>
    </row>
    <row r="35" spans="1:20" ht="18" customHeight="1">
      <c r="A35" s="28" t="s">
        <v>275</v>
      </c>
      <c r="B35" s="39" t="s">
        <v>276</v>
      </c>
      <c r="C35" s="30">
        <v>27500.17</v>
      </c>
      <c r="D35" s="28"/>
      <c r="E35" s="30">
        <v>0</v>
      </c>
      <c r="F35" s="30">
        <v>0</v>
      </c>
      <c r="G35" s="30">
        <v>0</v>
      </c>
      <c r="H35" s="30">
        <v>0</v>
      </c>
      <c r="I35" s="31">
        <v>27500.17</v>
      </c>
      <c r="J35" s="30">
        <v>0</v>
      </c>
      <c r="K35" s="30">
        <v>0</v>
      </c>
      <c r="L35" s="30">
        <v>6453.48</v>
      </c>
      <c r="M35" s="30">
        <v>0</v>
      </c>
      <c r="N35" s="30">
        <v>0</v>
      </c>
      <c r="O35" s="31">
        <f t="shared" si="0"/>
        <v>33953.649999999994</v>
      </c>
      <c r="P35" s="30">
        <v>3025.02</v>
      </c>
      <c r="Q35" s="30">
        <v>5809.17</v>
      </c>
      <c r="R35" s="32">
        <v>2456.0800000000004</v>
      </c>
      <c r="S35" s="32">
        <v>11290.27</v>
      </c>
      <c r="T35" s="33">
        <f t="shared" si="1"/>
        <v>22663.379999999994</v>
      </c>
    </row>
    <row r="36" spans="1:20" ht="18" customHeight="1">
      <c r="A36" s="28" t="s">
        <v>277</v>
      </c>
      <c r="B36" s="39" t="s">
        <v>278</v>
      </c>
      <c r="C36" s="30">
        <v>27500.17</v>
      </c>
      <c r="D36" s="28"/>
      <c r="E36" s="30">
        <v>0</v>
      </c>
      <c r="F36" s="30">
        <v>0</v>
      </c>
      <c r="G36" s="30">
        <v>9166.71</v>
      </c>
      <c r="H36" s="30">
        <v>2903.88</v>
      </c>
      <c r="I36" s="31">
        <v>33763</v>
      </c>
      <c r="J36" s="30">
        <v>0</v>
      </c>
      <c r="K36" s="30">
        <v>0</v>
      </c>
      <c r="L36" s="30">
        <v>6694.81</v>
      </c>
      <c r="M36" s="30">
        <v>0</v>
      </c>
      <c r="N36" s="30">
        <v>0</v>
      </c>
      <c r="O36" s="31">
        <f t="shared" si="0"/>
        <v>40457.81</v>
      </c>
      <c r="P36" s="30">
        <v>3025.02</v>
      </c>
      <c r="Q36" s="30">
        <v>7375.04</v>
      </c>
      <c r="R36" s="32">
        <v>412.50999999999976</v>
      </c>
      <c r="S36" s="32">
        <v>10812.57</v>
      </c>
      <c r="T36" s="33">
        <f t="shared" si="1"/>
        <v>29645.239999999998</v>
      </c>
    </row>
    <row r="37" spans="1:20" ht="18" customHeight="1">
      <c r="A37" s="28" t="s">
        <v>279</v>
      </c>
      <c r="B37" s="39" t="s">
        <v>280</v>
      </c>
      <c r="C37" s="30">
        <v>27500.17</v>
      </c>
      <c r="D37" s="28"/>
      <c r="E37" s="30">
        <v>0</v>
      </c>
      <c r="F37" s="30">
        <v>0</v>
      </c>
      <c r="G37" s="30">
        <v>9166.71</v>
      </c>
      <c r="H37" s="30">
        <v>2903.88</v>
      </c>
      <c r="I37" s="31">
        <v>33763</v>
      </c>
      <c r="J37" s="30">
        <v>0</v>
      </c>
      <c r="K37" s="30">
        <v>0</v>
      </c>
      <c r="L37" s="30">
        <v>6694.81</v>
      </c>
      <c r="M37" s="30">
        <v>0</v>
      </c>
      <c r="N37" s="30">
        <v>0</v>
      </c>
      <c r="O37" s="31">
        <f t="shared" si="0"/>
        <v>40457.81</v>
      </c>
      <c r="P37" s="30">
        <v>3025.02</v>
      </c>
      <c r="Q37" s="30">
        <v>7322.9</v>
      </c>
      <c r="R37" s="32">
        <v>6304.31</v>
      </c>
      <c r="S37" s="32">
        <v>16652.23</v>
      </c>
      <c r="T37" s="33">
        <f t="shared" si="1"/>
        <v>23805.579999999998</v>
      </c>
    </row>
    <row r="38" spans="1:20" ht="18" customHeight="1">
      <c r="A38" s="28" t="s">
        <v>281</v>
      </c>
      <c r="B38" s="39" t="s">
        <v>282</v>
      </c>
      <c r="C38" s="30">
        <v>27500.17</v>
      </c>
      <c r="D38" s="28"/>
      <c r="E38" s="30">
        <v>0</v>
      </c>
      <c r="F38" s="30">
        <v>0</v>
      </c>
      <c r="G38" s="30">
        <v>9166.71</v>
      </c>
      <c r="H38" s="30">
        <v>2903.88</v>
      </c>
      <c r="I38" s="31">
        <v>33763</v>
      </c>
      <c r="J38" s="30">
        <v>0</v>
      </c>
      <c r="K38" s="30">
        <v>0</v>
      </c>
      <c r="L38" s="30">
        <v>40216.48</v>
      </c>
      <c r="M38" s="30">
        <v>0</v>
      </c>
      <c r="N38" s="30">
        <v>0</v>
      </c>
      <c r="O38" s="31">
        <f t="shared" si="0"/>
        <v>73979.48000000001</v>
      </c>
      <c r="P38" s="30">
        <v>3025.02</v>
      </c>
      <c r="Q38" s="30">
        <v>7583.58</v>
      </c>
      <c r="R38" s="32">
        <v>3918.5000000000005</v>
      </c>
      <c r="S38" s="32">
        <v>14527.1</v>
      </c>
      <c r="T38" s="33">
        <f t="shared" si="1"/>
        <v>59452.38000000001</v>
      </c>
    </row>
    <row r="39" spans="1:20" ht="18" customHeight="1">
      <c r="A39" s="28" t="s">
        <v>283</v>
      </c>
      <c r="B39" s="39" t="s">
        <v>284</v>
      </c>
      <c r="C39" s="30">
        <v>27500.17</v>
      </c>
      <c r="D39" s="28"/>
      <c r="E39" s="30">
        <v>0</v>
      </c>
      <c r="F39" s="30">
        <v>0</v>
      </c>
      <c r="G39" s="30">
        <v>9697.42</v>
      </c>
      <c r="H39" s="30">
        <v>3434.59</v>
      </c>
      <c r="I39" s="31">
        <v>33763</v>
      </c>
      <c r="J39" s="30">
        <v>0</v>
      </c>
      <c r="K39" s="30">
        <v>0</v>
      </c>
      <c r="L39" s="30">
        <v>6453.48</v>
      </c>
      <c r="M39" s="30">
        <v>0</v>
      </c>
      <c r="N39" s="30">
        <v>0</v>
      </c>
      <c r="O39" s="31">
        <f t="shared" si="0"/>
        <v>40216.479999999996</v>
      </c>
      <c r="P39" s="30">
        <v>3025.02</v>
      </c>
      <c r="Q39" s="30">
        <v>7583.58</v>
      </c>
      <c r="R39" s="32">
        <v>5693.43</v>
      </c>
      <c r="S39" s="32">
        <v>16302.03</v>
      </c>
      <c r="T39" s="33">
        <f t="shared" si="1"/>
        <v>23914.449999999997</v>
      </c>
    </row>
    <row r="40" spans="1:20" ht="18" customHeight="1">
      <c r="A40" s="28" t="s">
        <v>285</v>
      </c>
      <c r="B40" s="39" t="s">
        <v>286</v>
      </c>
      <c r="C40" s="30">
        <v>27500.17</v>
      </c>
      <c r="D40" s="28"/>
      <c r="E40" s="30">
        <v>0</v>
      </c>
      <c r="F40" s="30">
        <v>0</v>
      </c>
      <c r="G40" s="30">
        <v>7333.37</v>
      </c>
      <c r="H40" s="30">
        <v>1070.54</v>
      </c>
      <c r="I40" s="31">
        <v>33763</v>
      </c>
      <c r="J40" s="30">
        <v>0</v>
      </c>
      <c r="K40" s="30">
        <v>0</v>
      </c>
      <c r="L40" s="30">
        <v>6453.48</v>
      </c>
      <c r="M40" s="30">
        <v>0</v>
      </c>
      <c r="N40" s="30">
        <v>0</v>
      </c>
      <c r="O40" s="31">
        <f t="shared" si="0"/>
        <v>40216.479999999996</v>
      </c>
      <c r="P40" s="30">
        <v>3025.02</v>
      </c>
      <c r="Q40" s="30">
        <v>7479.31</v>
      </c>
      <c r="R40" s="32">
        <v>6350.679999999997</v>
      </c>
      <c r="S40" s="32">
        <v>16855.01</v>
      </c>
      <c r="T40" s="33">
        <f t="shared" si="1"/>
        <v>23361.469999999998</v>
      </c>
    </row>
    <row r="41" spans="1:20" ht="18" customHeight="1">
      <c r="A41" s="28" t="s">
        <v>287</v>
      </c>
      <c r="B41" s="39" t="s">
        <v>288</v>
      </c>
      <c r="C41" s="30">
        <v>27500.17</v>
      </c>
      <c r="D41" s="28"/>
      <c r="E41" s="30">
        <v>0</v>
      </c>
      <c r="F41" s="30">
        <v>0</v>
      </c>
      <c r="G41" s="30">
        <v>6416.7</v>
      </c>
      <c r="H41" s="30">
        <v>153.87</v>
      </c>
      <c r="I41" s="31">
        <v>33762.99999999999</v>
      </c>
      <c r="J41" s="30">
        <v>0</v>
      </c>
      <c r="K41" s="30">
        <v>0</v>
      </c>
      <c r="L41" s="30">
        <v>6429.34</v>
      </c>
      <c r="M41" s="30">
        <v>0</v>
      </c>
      <c r="N41" s="30">
        <v>0</v>
      </c>
      <c r="O41" s="31">
        <f t="shared" si="0"/>
        <v>40192.34</v>
      </c>
      <c r="P41" s="30">
        <v>3025.02</v>
      </c>
      <c r="Q41" s="30">
        <v>7583.58</v>
      </c>
      <c r="R41" s="32">
        <v>3371.0800000000004</v>
      </c>
      <c r="S41" s="32">
        <v>13979.68</v>
      </c>
      <c r="T41" s="33">
        <f t="shared" si="1"/>
        <v>26212.659999999996</v>
      </c>
    </row>
    <row r="42" spans="1:20" ht="18" customHeight="1">
      <c r="A42" s="28" t="s">
        <v>289</v>
      </c>
      <c r="B42" s="39" t="s">
        <v>290</v>
      </c>
      <c r="C42" s="30">
        <v>27500.17</v>
      </c>
      <c r="D42" s="28"/>
      <c r="E42" s="30">
        <v>0</v>
      </c>
      <c r="F42" s="30">
        <v>0</v>
      </c>
      <c r="G42" s="30">
        <v>0</v>
      </c>
      <c r="H42" s="30">
        <v>0</v>
      </c>
      <c r="I42" s="31">
        <v>27500.17</v>
      </c>
      <c r="J42" s="30">
        <v>0</v>
      </c>
      <c r="K42" s="30">
        <v>0</v>
      </c>
      <c r="L42" s="30">
        <v>15861.53</v>
      </c>
      <c r="M42" s="30">
        <v>2750.02</v>
      </c>
      <c r="N42" s="30">
        <v>0</v>
      </c>
      <c r="O42" s="31">
        <f t="shared" si="0"/>
        <v>46111.72</v>
      </c>
      <c r="P42" s="30">
        <v>3025.02</v>
      </c>
      <c r="Q42" s="30">
        <v>6617.56</v>
      </c>
      <c r="R42" s="32">
        <v>2644.95</v>
      </c>
      <c r="S42" s="32">
        <v>12287.53</v>
      </c>
      <c r="T42" s="33">
        <f t="shared" si="1"/>
        <v>33824.19</v>
      </c>
    </row>
    <row r="43" spans="1:20" ht="18" customHeight="1">
      <c r="A43" s="28" t="s">
        <v>291</v>
      </c>
      <c r="B43" s="39" t="s">
        <v>292</v>
      </c>
      <c r="C43" s="30">
        <v>27500.17</v>
      </c>
      <c r="D43" s="28"/>
      <c r="E43" s="30">
        <v>0</v>
      </c>
      <c r="F43" s="30">
        <v>0</v>
      </c>
      <c r="G43" s="30">
        <v>7333.37</v>
      </c>
      <c r="H43" s="30">
        <v>1070.54</v>
      </c>
      <c r="I43" s="31">
        <v>33763</v>
      </c>
      <c r="J43" s="30">
        <v>0</v>
      </c>
      <c r="K43" s="30">
        <v>0</v>
      </c>
      <c r="L43" s="30">
        <v>6622.42</v>
      </c>
      <c r="M43" s="30">
        <v>0</v>
      </c>
      <c r="N43" s="30">
        <v>0</v>
      </c>
      <c r="O43" s="31">
        <f t="shared" si="0"/>
        <v>40385.42</v>
      </c>
      <c r="P43" s="30">
        <v>3025.02</v>
      </c>
      <c r="Q43" s="30">
        <v>7583.58</v>
      </c>
      <c r="R43" s="32">
        <v>15971.670000000002</v>
      </c>
      <c r="S43" s="32">
        <v>26580.27</v>
      </c>
      <c r="T43" s="33">
        <f t="shared" si="1"/>
        <v>13805.149999999998</v>
      </c>
    </row>
    <row r="44" spans="1:20" ht="18" customHeight="1">
      <c r="A44" s="28" t="s">
        <v>293</v>
      </c>
      <c r="B44" s="39" t="s">
        <v>294</v>
      </c>
      <c r="C44" s="30">
        <v>27500.17</v>
      </c>
      <c r="D44" s="28"/>
      <c r="E44" s="30">
        <v>0</v>
      </c>
      <c r="F44" s="30">
        <v>0</v>
      </c>
      <c r="G44" s="30">
        <v>0</v>
      </c>
      <c r="H44" s="30">
        <v>0</v>
      </c>
      <c r="I44" s="31">
        <v>27500.17</v>
      </c>
      <c r="J44" s="30">
        <v>0</v>
      </c>
      <c r="K44" s="30">
        <v>0</v>
      </c>
      <c r="L44" s="30">
        <v>6622.42</v>
      </c>
      <c r="M44" s="30">
        <v>0</v>
      </c>
      <c r="N44" s="30">
        <v>0</v>
      </c>
      <c r="O44" s="31">
        <f t="shared" si="0"/>
        <v>34122.59</v>
      </c>
      <c r="P44" s="30">
        <v>3025.02</v>
      </c>
      <c r="Q44" s="30">
        <v>5757.03</v>
      </c>
      <c r="R44" s="32">
        <v>3935.69</v>
      </c>
      <c r="S44" s="32">
        <v>12717.74</v>
      </c>
      <c r="T44" s="33">
        <f t="shared" si="1"/>
        <v>21404.85</v>
      </c>
    </row>
    <row r="45" spans="1:20" ht="18" customHeight="1">
      <c r="A45" s="28" t="s">
        <v>295</v>
      </c>
      <c r="B45" s="39" t="s">
        <v>296</v>
      </c>
      <c r="C45" s="30">
        <v>27500.17</v>
      </c>
      <c r="D45" s="28"/>
      <c r="E45" s="30">
        <v>0</v>
      </c>
      <c r="F45" s="30">
        <v>0</v>
      </c>
      <c r="G45" s="30">
        <v>0</v>
      </c>
      <c r="H45" s="30">
        <v>0</v>
      </c>
      <c r="I45" s="31">
        <v>27500.17</v>
      </c>
      <c r="J45" s="30">
        <v>0</v>
      </c>
      <c r="K45" s="30">
        <v>0</v>
      </c>
      <c r="L45" s="30">
        <v>9035.779999999999</v>
      </c>
      <c r="M45" s="30">
        <v>0</v>
      </c>
      <c r="N45" s="30">
        <v>0</v>
      </c>
      <c r="O45" s="31">
        <f t="shared" si="0"/>
        <v>36535.95</v>
      </c>
      <c r="P45" s="30">
        <v>3025.02</v>
      </c>
      <c r="Q45" s="30">
        <v>5861.31</v>
      </c>
      <c r="R45" s="32">
        <v>1100.0099999999998</v>
      </c>
      <c r="S45" s="32">
        <v>9986.34</v>
      </c>
      <c r="T45" s="33">
        <f t="shared" si="1"/>
        <v>26549.609999999997</v>
      </c>
    </row>
    <row r="46" spans="1:20" ht="18" customHeight="1">
      <c r="A46" s="28" t="s">
        <v>297</v>
      </c>
      <c r="B46" s="39" t="s">
        <v>298</v>
      </c>
      <c r="C46" s="30">
        <v>27500.17</v>
      </c>
      <c r="D46" s="28"/>
      <c r="E46" s="30">
        <v>0</v>
      </c>
      <c r="F46" s="30">
        <v>0</v>
      </c>
      <c r="G46" s="30">
        <v>9166.71</v>
      </c>
      <c r="H46" s="30">
        <v>2903.88</v>
      </c>
      <c r="I46" s="31">
        <v>33763</v>
      </c>
      <c r="J46" s="30">
        <v>0</v>
      </c>
      <c r="K46" s="30">
        <v>0</v>
      </c>
      <c r="L46" s="30">
        <v>7003.48</v>
      </c>
      <c r="M46" s="30">
        <v>0</v>
      </c>
      <c r="N46" s="30">
        <v>0</v>
      </c>
      <c r="O46" s="31">
        <f t="shared" si="0"/>
        <v>40766.479999999996</v>
      </c>
      <c r="P46" s="30">
        <v>3025.02</v>
      </c>
      <c r="Q46" s="30">
        <v>6593.33</v>
      </c>
      <c r="R46" s="32">
        <v>10859.81</v>
      </c>
      <c r="S46" s="32">
        <v>20478.16</v>
      </c>
      <c r="T46" s="33">
        <f t="shared" si="1"/>
        <v>20288.319999999996</v>
      </c>
    </row>
    <row r="47" spans="1:20" ht="18" customHeight="1">
      <c r="A47" s="28" t="s">
        <v>299</v>
      </c>
      <c r="B47" s="39" t="s">
        <v>300</v>
      </c>
      <c r="C47" s="30">
        <v>27500.17</v>
      </c>
      <c r="D47" s="28"/>
      <c r="E47" s="30">
        <v>0</v>
      </c>
      <c r="F47" s="30">
        <v>0</v>
      </c>
      <c r="G47" s="30">
        <v>0</v>
      </c>
      <c r="H47" s="30">
        <v>0</v>
      </c>
      <c r="I47" s="31">
        <v>27500.17</v>
      </c>
      <c r="J47" s="30">
        <v>0</v>
      </c>
      <c r="K47" s="30">
        <v>0</v>
      </c>
      <c r="L47" s="30">
        <v>6453.48</v>
      </c>
      <c r="M47" s="30">
        <v>0</v>
      </c>
      <c r="N47" s="30">
        <v>0</v>
      </c>
      <c r="O47" s="31">
        <f t="shared" si="0"/>
        <v>33953.649999999994</v>
      </c>
      <c r="P47" s="30">
        <v>3025.02</v>
      </c>
      <c r="Q47" s="30">
        <v>5861.31</v>
      </c>
      <c r="R47" s="32">
        <v>2129.9600000000005</v>
      </c>
      <c r="S47" s="32">
        <v>11016.29</v>
      </c>
      <c r="T47" s="33">
        <f t="shared" si="1"/>
        <v>22937.359999999993</v>
      </c>
    </row>
    <row r="48" spans="1:20" ht="18" customHeight="1">
      <c r="A48" s="28" t="s">
        <v>301</v>
      </c>
      <c r="B48" s="39" t="s">
        <v>302</v>
      </c>
      <c r="C48" s="30">
        <v>27500.17</v>
      </c>
      <c r="D48" s="28"/>
      <c r="E48" s="30">
        <v>0</v>
      </c>
      <c r="F48" s="30">
        <v>0</v>
      </c>
      <c r="G48" s="30">
        <v>9166.71</v>
      </c>
      <c r="H48" s="30">
        <v>2903.88</v>
      </c>
      <c r="I48" s="31">
        <v>33763</v>
      </c>
      <c r="J48" s="30">
        <v>0</v>
      </c>
      <c r="K48" s="30">
        <v>0</v>
      </c>
      <c r="L48" s="30">
        <v>40457.81</v>
      </c>
      <c r="M48" s="30">
        <v>0</v>
      </c>
      <c r="N48" s="30">
        <v>0</v>
      </c>
      <c r="O48" s="31">
        <f t="shared" si="0"/>
        <v>74220.81</v>
      </c>
      <c r="P48" s="30">
        <v>3025.02</v>
      </c>
      <c r="Q48" s="30">
        <v>7583.58</v>
      </c>
      <c r="R48" s="32">
        <v>3861.5100000000007</v>
      </c>
      <c r="S48" s="32">
        <v>14470.11</v>
      </c>
      <c r="T48" s="33">
        <f t="shared" si="1"/>
        <v>59750.7</v>
      </c>
    </row>
    <row r="49" spans="1:20" ht="18" customHeight="1">
      <c r="A49" s="28" t="s">
        <v>303</v>
      </c>
      <c r="B49" s="39" t="s">
        <v>304</v>
      </c>
      <c r="C49" s="30">
        <v>27500.17</v>
      </c>
      <c r="D49" s="28"/>
      <c r="E49" s="30">
        <v>0</v>
      </c>
      <c r="F49" s="30">
        <v>0</v>
      </c>
      <c r="G49" s="30">
        <v>6416.7</v>
      </c>
      <c r="H49" s="30">
        <v>153.87</v>
      </c>
      <c r="I49" s="31">
        <v>33762.99999999999</v>
      </c>
      <c r="J49" s="30">
        <v>0</v>
      </c>
      <c r="K49" s="30">
        <v>0</v>
      </c>
      <c r="L49" s="30">
        <v>6429.34</v>
      </c>
      <c r="M49" s="30">
        <v>0</v>
      </c>
      <c r="N49" s="30">
        <v>0</v>
      </c>
      <c r="O49" s="31">
        <f t="shared" si="0"/>
        <v>40192.34</v>
      </c>
      <c r="P49" s="30">
        <v>3025.02</v>
      </c>
      <c r="Q49" s="30">
        <v>7583.58</v>
      </c>
      <c r="R49" s="32">
        <v>4600.359999999999</v>
      </c>
      <c r="S49" s="32">
        <v>15208.96</v>
      </c>
      <c r="T49" s="33">
        <f t="shared" si="1"/>
        <v>24983.379999999997</v>
      </c>
    </row>
    <row r="50" spans="1:20" ht="18" customHeight="1">
      <c r="A50" s="28" t="s">
        <v>305</v>
      </c>
      <c r="B50" s="39" t="s">
        <v>306</v>
      </c>
      <c r="C50" s="30">
        <v>27500.17</v>
      </c>
      <c r="D50" s="28"/>
      <c r="E50" s="30">
        <v>0</v>
      </c>
      <c r="F50" s="30">
        <v>0</v>
      </c>
      <c r="G50" s="30">
        <v>0</v>
      </c>
      <c r="H50" s="30">
        <v>0</v>
      </c>
      <c r="I50" s="31">
        <v>27500.17</v>
      </c>
      <c r="J50" s="30">
        <v>0</v>
      </c>
      <c r="K50" s="30">
        <v>0</v>
      </c>
      <c r="L50" s="30">
        <v>6683.51</v>
      </c>
      <c r="M50" s="30">
        <v>0</v>
      </c>
      <c r="N50" s="30">
        <v>0</v>
      </c>
      <c r="O50" s="31">
        <f t="shared" si="0"/>
        <v>34183.68</v>
      </c>
      <c r="P50" s="30">
        <v>3025.02</v>
      </c>
      <c r="Q50" s="30">
        <v>5809.17</v>
      </c>
      <c r="R50" s="32">
        <v>2222.600000000001</v>
      </c>
      <c r="S50" s="32">
        <v>11056.79</v>
      </c>
      <c r="T50" s="33">
        <f t="shared" si="1"/>
        <v>23126.89</v>
      </c>
    </row>
    <row r="51" spans="1:20" ht="18" customHeight="1">
      <c r="A51" s="28" t="s">
        <v>307</v>
      </c>
      <c r="B51" s="39" t="s">
        <v>308</v>
      </c>
      <c r="C51" s="30">
        <v>27500.17</v>
      </c>
      <c r="D51" s="28"/>
      <c r="E51" s="30">
        <v>0</v>
      </c>
      <c r="F51" s="30">
        <v>0</v>
      </c>
      <c r="G51" s="30">
        <v>0</v>
      </c>
      <c r="H51" s="30">
        <v>0</v>
      </c>
      <c r="I51" s="31">
        <v>27500.17</v>
      </c>
      <c r="J51" s="30">
        <v>0</v>
      </c>
      <c r="K51" s="30">
        <v>0</v>
      </c>
      <c r="L51" s="30">
        <v>5777.73</v>
      </c>
      <c r="M51" s="30">
        <v>0</v>
      </c>
      <c r="N51" s="30">
        <v>0</v>
      </c>
      <c r="O51" s="31">
        <f t="shared" si="0"/>
        <v>33277.899999999994</v>
      </c>
      <c r="P51" s="30">
        <v>3025.02</v>
      </c>
      <c r="Q51" s="30">
        <v>5809.17</v>
      </c>
      <c r="R51" s="32">
        <v>5000.019999999999</v>
      </c>
      <c r="S51" s="32">
        <v>13834.21</v>
      </c>
      <c r="T51" s="33">
        <f t="shared" si="1"/>
        <v>19443.689999999995</v>
      </c>
    </row>
    <row r="52" spans="1:20" ht="18" customHeight="1">
      <c r="A52" s="28" t="s">
        <v>309</v>
      </c>
      <c r="B52" s="39" t="s">
        <v>310</v>
      </c>
      <c r="C52" s="30">
        <v>27500.17</v>
      </c>
      <c r="D52" s="28"/>
      <c r="E52" s="30">
        <v>0</v>
      </c>
      <c r="F52" s="30">
        <v>0</v>
      </c>
      <c r="G52" s="30">
        <v>9166.71</v>
      </c>
      <c r="H52" s="30">
        <v>2903.88</v>
      </c>
      <c r="I52" s="31">
        <v>33763</v>
      </c>
      <c r="J52" s="30">
        <v>0</v>
      </c>
      <c r="K52" s="30">
        <v>0</v>
      </c>
      <c r="L52" s="30">
        <v>6622.42</v>
      </c>
      <c r="M52" s="30">
        <v>0</v>
      </c>
      <c r="N52" s="30">
        <v>0</v>
      </c>
      <c r="O52" s="31">
        <f t="shared" si="0"/>
        <v>40385.42</v>
      </c>
      <c r="P52" s="30">
        <v>3025.02</v>
      </c>
      <c r="Q52" s="30">
        <v>7479.31</v>
      </c>
      <c r="R52" s="32">
        <v>412.50999999999976</v>
      </c>
      <c r="S52" s="32">
        <v>10916.84</v>
      </c>
      <c r="T52" s="33">
        <f t="shared" si="1"/>
        <v>29468.579999999998</v>
      </c>
    </row>
    <row r="53" spans="1:20" ht="18" customHeight="1">
      <c r="A53" s="28" t="s">
        <v>311</v>
      </c>
      <c r="B53" s="39" t="s">
        <v>312</v>
      </c>
      <c r="C53" s="30">
        <v>27500.17</v>
      </c>
      <c r="D53" s="28"/>
      <c r="E53" s="30">
        <v>0</v>
      </c>
      <c r="F53" s="30">
        <v>0</v>
      </c>
      <c r="G53" s="30">
        <v>1447.38</v>
      </c>
      <c r="H53" s="30">
        <v>0</v>
      </c>
      <c r="I53" s="31">
        <v>28947.55</v>
      </c>
      <c r="J53" s="30">
        <v>0</v>
      </c>
      <c r="K53" s="30">
        <v>0</v>
      </c>
      <c r="L53" s="30">
        <v>19319.04</v>
      </c>
      <c r="M53" s="30">
        <v>0</v>
      </c>
      <c r="N53" s="30">
        <v>0</v>
      </c>
      <c r="O53" s="31">
        <f t="shared" si="0"/>
        <v>48266.59</v>
      </c>
      <c r="P53" s="30">
        <v>3025.02</v>
      </c>
      <c r="Q53" s="30">
        <v>6207.2</v>
      </c>
      <c r="R53" s="32">
        <v>7090.209999999999</v>
      </c>
      <c r="S53" s="32">
        <v>16322.43</v>
      </c>
      <c r="T53" s="33">
        <f t="shared" si="1"/>
        <v>31944.159999999996</v>
      </c>
    </row>
    <row r="54" spans="1:20" ht="18" customHeight="1">
      <c r="A54" s="28" t="s">
        <v>313</v>
      </c>
      <c r="B54" s="39" t="s">
        <v>314</v>
      </c>
      <c r="C54" s="30">
        <v>27500.17</v>
      </c>
      <c r="D54" s="28"/>
      <c r="E54" s="30">
        <v>0</v>
      </c>
      <c r="F54" s="30">
        <v>0</v>
      </c>
      <c r="G54" s="30">
        <v>9166.71</v>
      </c>
      <c r="H54" s="30">
        <v>2903.88</v>
      </c>
      <c r="I54" s="31">
        <v>33763</v>
      </c>
      <c r="J54" s="30">
        <v>0</v>
      </c>
      <c r="K54" s="30">
        <v>0</v>
      </c>
      <c r="L54" s="30">
        <v>6453.48</v>
      </c>
      <c r="M54" s="30">
        <v>0</v>
      </c>
      <c r="N54" s="30">
        <v>0</v>
      </c>
      <c r="O54" s="31">
        <f t="shared" si="0"/>
        <v>40216.479999999996</v>
      </c>
      <c r="P54" s="30">
        <v>3025.02</v>
      </c>
      <c r="Q54" s="30">
        <v>7479.31</v>
      </c>
      <c r="R54" s="32">
        <v>3053.93</v>
      </c>
      <c r="S54" s="32">
        <v>13558.26</v>
      </c>
      <c r="T54" s="33">
        <f t="shared" si="1"/>
        <v>26658.219999999994</v>
      </c>
    </row>
    <row r="55" spans="1:20" ht="18" customHeight="1">
      <c r="A55" s="28" t="s">
        <v>315</v>
      </c>
      <c r="B55" s="39" t="s">
        <v>316</v>
      </c>
      <c r="C55" s="30">
        <v>27500.17</v>
      </c>
      <c r="D55" s="28"/>
      <c r="E55" s="30">
        <v>0</v>
      </c>
      <c r="F55" s="30">
        <v>0</v>
      </c>
      <c r="G55" s="30">
        <v>9166.71</v>
      </c>
      <c r="H55" s="30">
        <v>2903.88</v>
      </c>
      <c r="I55" s="31">
        <v>33763</v>
      </c>
      <c r="J55" s="30">
        <v>0</v>
      </c>
      <c r="K55" s="30">
        <v>0</v>
      </c>
      <c r="L55" s="30">
        <v>6429.34</v>
      </c>
      <c r="M55" s="30">
        <v>2750.02</v>
      </c>
      <c r="N55" s="30">
        <v>0</v>
      </c>
      <c r="O55" s="31">
        <f t="shared" si="0"/>
        <v>42942.36</v>
      </c>
      <c r="P55" s="30">
        <v>3025.02</v>
      </c>
      <c r="Q55" s="30">
        <v>8339.84</v>
      </c>
      <c r="R55" s="32">
        <v>1100.0100000000007</v>
      </c>
      <c r="S55" s="32">
        <v>12464.87</v>
      </c>
      <c r="T55" s="33">
        <f t="shared" si="1"/>
        <v>30477.489999999998</v>
      </c>
    </row>
    <row r="56" spans="1:20" ht="18" customHeight="1">
      <c r="A56" s="28" t="s">
        <v>317</v>
      </c>
      <c r="B56" s="39" t="s">
        <v>318</v>
      </c>
      <c r="C56" s="30">
        <v>27500.17</v>
      </c>
      <c r="D56" s="28"/>
      <c r="E56" s="30">
        <v>0</v>
      </c>
      <c r="F56" s="30">
        <v>0</v>
      </c>
      <c r="G56" s="30">
        <v>0</v>
      </c>
      <c r="H56" s="30">
        <v>0</v>
      </c>
      <c r="I56" s="31">
        <v>27500.17</v>
      </c>
      <c r="J56" s="30">
        <v>0</v>
      </c>
      <c r="K56" s="30">
        <v>0</v>
      </c>
      <c r="L56" s="30">
        <v>18917.1</v>
      </c>
      <c r="M56" s="30">
        <v>2750.02</v>
      </c>
      <c r="N56" s="30">
        <v>0</v>
      </c>
      <c r="O56" s="31">
        <f t="shared" si="0"/>
        <v>49167.28999999999</v>
      </c>
      <c r="P56" s="30">
        <v>3025.02</v>
      </c>
      <c r="Q56" s="30">
        <v>6617.56</v>
      </c>
      <c r="R56" s="32">
        <v>5236.200000000001</v>
      </c>
      <c r="S56" s="32">
        <v>14878.78</v>
      </c>
      <c r="T56" s="33">
        <f t="shared" si="1"/>
        <v>34288.509999999995</v>
      </c>
    </row>
    <row r="57" spans="1:20" ht="18" customHeight="1">
      <c r="A57" s="28" t="s">
        <v>319</v>
      </c>
      <c r="B57" s="39" t="s">
        <v>320</v>
      </c>
      <c r="C57" s="30">
        <v>27500.17</v>
      </c>
      <c r="D57" s="28"/>
      <c r="E57" s="30">
        <v>0</v>
      </c>
      <c r="F57" s="30">
        <v>0</v>
      </c>
      <c r="G57" s="30">
        <v>1527.79</v>
      </c>
      <c r="H57" s="30">
        <v>0</v>
      </c>
      <c r="I57" s="31">
        <v>29027.96</v>
      </c>
      <c r="J57" s="30">
        <v>0</v>
      </c>
      <c r="K57" s="30">
        <v>0</v>
      </c>
      <c r="L57" s="30">
        <v>5777.73</v>
      </c>
      <c r="M57" s="30">
        <v>0</v>
      </c>
      <c r="N57" s="30">
        <v>0</v>
      </c>
      <c r="O57" s="31">
        <f t="shared" si="0"/>
        <v>34805.69</v>
      </c>
      <c r="P57" s="30">
        <v>3025.02</v>
      </c>
      <c r="Q57" s="30">
        <v>6229.31</v>
      </c>
      <c r="R57" s="32">
        <v>1100.0099999999998</v>
      </c>
      <c r="S57" s="32">
        <v>10354.34</v>
      </c>
      <c r="T57" s="33">
        <f t="shared" si="1"/>
        <v>24451.350000000002</v>
      </c>
    </row>
    <row r="58" spans="1:20" ht="18" customHeight="1">
      <c r="A58" s="28" t="s">
        <v>321</v>
      </c>
      <c r="B58" s="39" t="s">
        <v>322</v>
      </c>
      <c r="C58" s="30">
        <v>27500.17</v>
      </c>
      <c r="D58" s="28"/>
      <c r="E58" s="30">
        <v>0</v>
      </c>
      <c r="F58" s="30">
        <v>0</v>
      </c>
      <c r="G58" s="30">
        <v>9166.71</v>
      </c>
      <c r="H58" s="30">
        <v>2903.88</v>
      </c>
      <c r="I58" s="31">
        <v>33763</v>
      </c>
      <c r="J58" s="30">
        <v>0</v>
      </c>
      <c r="K58" s="30">
        <v>0</v>
      </c>
      <c r="L58" s="30">
        <v>6453.48</v>
      </c>
      <c r="M58" s="30">
        <v>2750.02</v>
      </c>
      <c r="N58" s="30">
        <v>0</v>
      </c>
      <c r="O58" s="31">
        <f t="shared" si="0"/>
        <v>42966.5</v>
      </c>
      <c r="P58" s="30">
        <v>3025.02</v>
      </c>
      <c r="Q58" s="30">
        <v>8339.84</v>
      </c>
      <c r="R58" s="32">
        <v>1769.1299999999997</v>
      </c>
      <c r="S58" s="32">
        <v>13133.99</v>
      </c>
      <c r="T58" s="33">
        <f t="shared" si="1"/>
        <v>29832.510000000002</v>
      </c>
    </row>
    <row r="59" spans="1:20" ht="18" customHeight="1">
      <c r="A59" s="28" t="s">
        <v>323</v>
      </c>
      <c r="B59" s="39" t="s">
        <v>324</v>
      </c>
      <c r="C59" s="30">
        <v>27500.17</v>
      </c>
      <c r="D59" s="28"/>
      <c r="E59" s="30">
        <v>0</v>
      </c>
      <c r="F59" s="30">
        <v>0</v>
      </c>
      <c r="G59" s="30">
        <v>9166.71</v>
      </c>
      <c r="H59" s="30">
        <v>2903.88</v>
      </c>
      <c r="I59" s="31">
        <v>33763</v>
      </c>
      <c r="J59" s="30">
        <v>0</v>
      </c>
      <c r="K59" s="30">
        <v>0</v>
      </c>
      <c r="L59" s="30">
        <v>6622.42</v>
      </c>
      <c r="M59" s="30">
        <v>0</v>
      </c>
      <c r="N59" s="30">
        <v>0</v>
      </c>
      <c r="O59" s="31">
        <f t="shared" si="0"/>
        <v>40385.42</v>
      </c>
      <c r="P59" s="30">
        <v>3025.02</v>
      </c>
      <c r="Q59" s="30">
        <v>5247.75</v>
      </c>
      <c r="R59" s="32">
        <v>5409.52</v>
      </c>
      <c r="S59" s="32">
        <v>13682.29</v>
      </c>
      <c r="T59" s="33">
        <f t="shared" si="1"/>
        <v>26703.129999999997</v>
      </c>
    </row>
    <row r="60" spans="1:20" ht="18" customHeight="1">
      <c r="A60" s="28" t="s">
        <v>325</v>
      </c>
      <c r="B60" s="39" t="s">
        <v>326</v>
      </c>
      <c r="C60" s="30">
        <v>27500.17</v>
      </c>
      <c r="D60" s="28"/>
      <c r="E60" s="30">
        <v>0</v>
      </c>
      <c r="F60" s="30">
        <v>0</v>
      </c>
      <c r="G60" s="30">
        <v>9166.71</v>
      </c>
      <c r="H60" s="30">
        <v>2903.88</v>
      </c>
      <c r="I60" s="31">
        <v>33763</v>
      </c>
      <c r="J60" s="30">
        <v>0</v>
      </c>
      <c r="K60" s="30">
        <v>0</v>
      </c>
      <c r="L60" s="30">
        <v>6429.34</v>
      </c>
      <c r="M60" s="30">
        <v>0</v>
      </c>
      <c r="N60" s="30">
        <v>0</v>
      </c>
      <c r="O60" s="31">
        <f t="shared" si="0"/>
        <v>40192.34</v>
      </c>
      <c r="P60" s="30">
        <v>3025.02</v>
      </c>
      <c r="Q60" s="30">
        <v>7583.58</v>
      </c>
      <c r="R60" s="32">
        <v>6504.569999999998</v>
      </c>
      <c r="S60" s="32">
        <v>17113.17</v>
      </c>
      <c r="T60" s="33">
        <f t="shared" si="1"/>
        <v>23079.17</v>
      </c>
    </row>
    <row r="61" spans="1:20" ht="18" customHeight="1">
      <c r="A61" s="28" t="s">
        <v>327</v>
      </c>
      <c r="B61" s="39" t="s">
        <v>328</v>
      </c>
      <c r="C61" s="30">
        <v>27500.17</v>
      </c>
      <c r="D61" s="28"/>
      <c r="E61" s="30">
        <v>0</v>
      </c>
      <c r="F61" s="30">
        <v>0</v>
      </c>
      <c r="G61" s="30">
        <v>0</v>
      </c>
      <c r="H61" s="30">
        <v>0</v>
      </c>
      <c r="I61" s="31">
        <v>27500.17</v>
      </c>
      <c r="J61" s="30">
        <v>0</v>
      </c>
      <c r="K61" s="30">
        <v>0</v>
      </c>
      <c r="L61" s="30">
        <v>6429.34</v>
      </c>
      <c r="M61" s="30">
        <v>0</v>
      </c>
      <c r="N61" s="30">
        <v>0</v>
      </c>
      <c r="O61" s="31">
        <f t="shared" si="0"/>
        <v>33929.509999999995</v>
      </c>
      <c r="P61" s="30">
        <v>3025.02</v>
      </c>
      <c r="Q61" s="30">
        <v>5809.17</v>
      </c>
      <c r="R61" s="32">
        <v>1614.9699999999998</v>
      </c>
      <c r="S61" s="32">
        <v>10449.16</v>
      </c>
      <c r="T61" s="33">
        <f t="shared" si="1"/>
        <v>23480.349999999995</v>
      </c>
    </row>
    <row r="62" spans="1:20" ht="18" customHeight="1">
      <c r="A62" s="28" t="s">
        <v>329</v>
      </c>
      <c r="B62" s="39" t="s">
        <v>330</v>
      </c>
      <c r="C62" s="30">
        <v>27500.17</v>
      </c>
      <c r="D62" s="28"/>
      <c r="E62" s="30">
        <v>0</v>
      </c>
      <c r="F62" s="30">
        <v>0</v>
      </c>
      <c r="G62" s="30">
        <v>1447.38</v>
      </c>
      <c r="H62" s="30">
        <v>0</v>
      </c>
      <c r="I62" s="31">
        <v>28947.55</v>
      </c>
      <c r="J62" s="30">
        <v>0</v>
      </c>
      <c r="K62" s="30">
        <v>0</v>
      </c>
      <c r="L62" s="30">
        <v>6453.48</v>
      </c>
      <c r="M62" s="30">
        <v>0</v>
      </c>
      <c r="N62" s="30">
        <v>0</v>
      </c>
      <c r="O62" s="31">
        <f t="shared" si="0"/>
        <v>35401.03</v>
      </c>
      <c r="P62" s="30">
        <v>3025.02</v>
      </c>
      <c r="Q62" s="30">
        <v>4947.92</v>
      </c>
      <c r="R62" s="32">
        <v>6580.83</v>
      </c>
      <c r="S62" s="32">
        <v>14553.77</v>
      </c>
      <c r="T62" s="33">
        <f t="shared" si="1"/>
        <v>20847.26</v>
      </c>
    </row>
    <row r="63" spans="1:20" ht="18" customHeight="1">
      <c r="A63" s="28" t="s">
        <v>331</v>
      </c>
      <c r="B63" s="39" t="s">
        <v>332</v>
      </c>
      <c r="C63" s="30">
        <v>27500.17</v>
      </c>
      <c r="D63" s="28"/>
      <c r="E63" s="30">
        <v>0</v>
      </c>
      <c r="F63" s="30">
        <v>0</v>
      </c>
      <c r="G63" s="30">
        <v>9166.71</v>
      </c>
      <c r="H63" s="30">
        <v>2903.88</v>
      </c>
      <c r="I63" s="31">
        <v>33763</v>
      </c>
      <c r="J63" s="30">
        <v>0</v>
      </c>
      <c r="K63" s="30">
        <v>0</v>
      </c>
      <c r="L63" s="30">
        <v>40216.48</v>
      </c>
      <c r="M63" s="30">
        <v>0</v>
      </c>
      <c r="N63" s="30">
        <v>0</v>
      </c>
      <c r="O63" s="31">
        <f t="shared" si="0"/>
        <v>73979.48000000001</v>
      </c>
      <c r="P63" s="30">
        <v>3025.02</v>
      </c>
      <c r="Q63" s="30">
        <v>6507.43</v>
      </c>
      <c r="R63" s="32">
        <v>6632.42</v>
      </c>
      <c r="S63" s="32">
        <v>16164.87</v>
      </c>
      <c r="T63" s="33">
        <f t="shared" si="1"/>
        <v>57814.61000000001</v>
      </c>
    </row>
    <row r="64" spans="1:20" ht="18" customHeight="1">
      <c r="A64" s="28" t="s">
        <v>333</v>
      </c>
      <c r="B64" s="39" t="s">
        <v>334</v>
      </c>
      <c r="C64" s="30">
        <v>27500.17</v>
      </c>
      <c r="D64" s="28"/>
      <c r="E64" s="30">
        <v>0</v>
      </c>
      <c r="F64" s="30">
        <v>0</v>
      </c>
      <c r="G64" s="30">
        <v>1447.38</v>
      </c>
      <c r="H64" s="30">
        <v>0</v>
      </c>
      <c r="I64" s="31">
        <v>28947.55</v>
      </c>
      <c r="J64" s="30">
        <v>0</v>
      </c>
      <c r="K64" s="30">
        <v>0</v>
      </c>
      <c r="L64" s="30">
        <v>2051.61</v>
      </c>
      <c r="M64" s="30">
        <v>0</v>
      </c>
      <c r="N64" s="30">
        <v>0</v>
      </c>
      <c r="O64" s="31">
        <f t="shared" si="0"/>
        <v>30999.16</v>
      </c>
      <c r="P64" s="30">
        <v>3025.02</v>
      </c>
      <c r="Q64" s="30">
        <v>6259.34</v>
      </c>
      <c r="R64" s="32">
        <v>2492.109999999999</v>
      </c>
      <c r="S64" s="32">
        <v>11776.47</v>
      </c>
      <c r="T64" s="33">
        <f t="shared" si="1"/>
        <v>19222.690000000002</v>
      </c>
    </row>
    <row r="65" spans="1:20" ht="18" customHeight="1">
      <c r="A65" s="28" t="s">
        <v>335</v>
      </c>
      <c r="B65" s="39" t="s">
        <v>336</v>
      </c>
      <c r="C65" s="30">
        <v>27500.17</v>
      </c>
      <c r="D65" s="28"/>
      <c r="E65" s="30">
        <v>0</v>
      </c>
      <c r="F65" s="30">
        <v>0</v>
      </c>
      <c r="G65" s="30">
        <v>9166.71</v>
      </c>
      <c r="H65" s="30">
        <v>2903.88</v>
      </c>
      <c r="I65" s="31">
        <v>33763</v>
      </c>
      <c r="J65" s="30">
        <v>0</v>
      </c>
      <c r="K65" s="30">
        <v>0</v>
      </c>
      <c r="L65" s="30">
        <v>6453.48</v>
      </c>
      <c r="M65" s="30">
        <v>0</v>
      </c>
      <c r="N65" s="30">
        <v>0</v>
      </c>
      <c r="O65" s="31">
        <f t="shared" si="0"/>
        <v>40216.479999999996</v>
      </c>
      <c r="P65" s="30">
        <v>3025.02</v>
      </c>
      <c r="Q65" s="30">
        <v>6036.14</v>
      </c>
      <c r="R65" s="32">
        <v>9678.380000000001</v>
      </c>
      <c r="S65" s="32">
        <v>18739.54</v>
      </c>
      <c r="T65" s="33">
        <f t="shared" si="1"/>
        <v>21476.939999999995</v>
      </c>
    </row>
    <row r="66" spans="1:20" ht="18" customHeight="1">
      <c r="A66" s="28" t="s">
        <v>337</v>
      </c>
      <c r="B66" s="39" t="s">
        <v>338</v>
      </c>
      <c r="C66" s="30">
        <v>27500.17</v>
      </c>
      <c r="D66" s="28"/>
      <c r="E66" s="30">
        <v>0</v>
      </c>
      <c r="F66" s="30">
        <v>0</v>
      </c>
      <c r="G66" s="30">
        <v>9166.71</v>
      </c>
      <c r="H66" s="30">
        <v>2903.88</v>
      </c>
      <c r="I66" s="31">
        <v>33763</v>
      </c>
      <c r="J66" s="30">
        <v>0</v>
      </c>
      <c r="K66" s="30">
        <v>0</v>
      </c>
      <c r="L66" s="30">
        <v>6453.48</v>
      </c>
      <c r="M66" s="30">
        <v>0</v>
      </c>
      <c r="N66" s="30">
        <v>0</v>
      </c>
      <c r="O66" s="31">
        <f t="shared" si="0"/>
        <v>40216.479999999996</v>
      </c>
      <c r="P66" s="30">
        <v>3025.02</v>
      </c>
      <c r="Q66" s="30">
        <v>6215.5</v>
      </c>
      <c r="R66" s="32">
        <v>10870.62</v>
      </c>
      <c r="S66" s="32">
        <v>20111.14</v>
      </c>
      <c r="T66" s="33">
        <f t="shared" si="1"/>
        <v>20105.339999999997</v>
      </c>
    </row>
    <row r="67" spans="1:20" ht="18" customHeight="1">
      <c r="A67" s="28" t="s">
        <v>339</v>
      </c>
      <c r="B67" s="39" t="s">
        <v>340</v>
      </c>
      <c r="C67" s="30">
        <v>27500.17</v>
      </c>
      <c r="D67" s="28"/>
      <c r="E67" s="30">
        <v>0</v>
      </c>
      <c r="F67" s="30">
        <v>0</v>
      </c>
      <c r="G67" s="30">
        <v>1447.38</v>
      </c>
      <c r="H67" s="30">
        <v>0</v>
      </c>
      <c r="I67" s="31">
        <v>28947.55</v>
      </c>
      <c r="J67" s="30">
        <v>0</v>
      </c>
      <c r="K67" s="30">
        <v>0</v>
      </c>
      <c r="L67" s="30">
        <v>6453.48</v>
      </c>
      <c r="M67" s="30">
        <v>4125.03</v>
      </c>
      <c r="N67" s="30">
        <v>0</v>
      </c>
      <c r="O67" s="31">
        <f t="shared" si="0"/>
        <v>39526.06</v>
      </c>
      <c r="P67" s="30">
        <v>3025.02</v>
      </c>
      <c r="Q67" s="30">
        <v>5831.72</v>
      </c>
      <c r="R67" s="32">
        <v>3355.7399999999993</v>
      </c>
      <c r="S67" s="32">
        <v>12212.48</v>
      </c>
      <c r="T67" s="33">
        <f t="shared" si="1"/>
        <v>27313.579999999998</v>
      </c>
    </row>
    <row r="68" spans="1:20" ht="18" customHeight="1">
      <c r="A68" s="28" t="s">
        <v>341</v>
      </c>
      <c r="B68" s="39" t="s">
        <v>342</v>
      </c>
      <c r="C68" s="30">
        <v>27500.17</v>
      </c>
      <c r="D68" s="28"/>
      <c r="E68" s="30">
        <v>0</v>
      </c>
      <c r="F68" s="30">
        <v>0</v>
      </c>
      <c r="G68" s="30">
        <v>9166.71</v>
      </c>
      <c r="H68" s="30">
        <v>2903.88</v>
      </c>
      <c r="I68" s="31">
        <v>33763</v>
      </c>
      <c r="J68" s="30">
        <v>0</v>
      </c>
      <c r="K68" s="30">
        <v>0</v>
      </c>
      <c r="L68" s="30">
        <v>5777.73</v>
      </c>
      <c r="M68" s="30">
        <v>0</v>
      </c>
      <c r="N68" s="30">
        <v>0</v>
      </c>
      <c r="O68" s="31">
        <f t="shared" si="0"/>
        <v>39540.729999999996</v>
      </c>
      <c r="P68" s="30">
        <v>3025.02</v>
      </c>
      <c r="Q68" s="30">
        <v>7583.58</v>
      </c>
      <c r="R68" s="32">
        <v>7951.74</v>
      </c>
      <c r="S68" s="32">
        <v>18560.34</v>
      </c>
      <c r="T68" s="33">
        <f t="shared" si="1"/>
        <v>20980.389999999996</v>
      </c>
    </row>
    <row r="69" spans="1:20" ht="18" customHeight="1">
      <c r="A69" s="28" t="s">
        <v>343</v>
      </c>
      <c r="B69" s="39" t="s">
        <v>344</v>
      </c>
      <c r="C69" s="30">
        <v>27500.17</v>
      </c>
      <c r="D69" s="28"/>
      <c r="E69" s="30">
        <v>0</v>
      </c>
      <c r="F69" s="30">
        <v>0</v>
      </c>
      <c r="G69" s="30">
        <v>0</v>
      </c>
      <c r="H69" s="30">
        <v>0</v>
      </c>
      <c r="I69" s="31">
        <v>27500.17</v>
      </c>
      <c r="J69" s="30">
        <v>0</v>
      </c>
      <c r="K69" s="30">
        <v>0</v>
      </c>
      <c r="L69" s="30">
        <v>6327.73</v>
      </c>
      <c r="M69" s="30">
        <v>0</v>
      </c>
      <c r="N69" s="30">
        <v>0</v>
      </c>
      <c r="O69" s="31">
        <f t="shared" si="0"/>
        <v>33827.899999999994</v>
      </c>
      <c r="P69" s="30">
        <v>3025.02</v>
      </c>
      <c r="Q69" s="30">
        <v>5861.31</v>
      </c>
      <c r="R69" s="32">
        <v>-4.547473508864641E-13</v>
      </c>
      <c r="S69" s="32">
        <v>8886.33</v>
      </c>
      <c r="T69" s="33">
        <f t="shared" si="1"/>
        <v>24941.569999999992</v>
      </c>
    </row>
    <row r="70" spans="1:20" ht="18" customHeight="1">
      <c r="A70" s="28" t="s">
        <v>345</v>
      </c>
      <c r="B70" s="39" t="s">
        <v>346</v>
      </c>
      <c r="C70" s="30">
        <v>27500.17</v>
      </c>
      <c r="D70" s="28"/>
      <c r="E70" s="30">
        <v>0</v>
      </c>
      <c r="F70" s="30">
        <v>0</v>
      </c>
      <c r="G70" s="30">
        <v>9166.71</v>
      </c>
      <c r="H70" s="30">
        <v>2903.88</v>
      </c>
      <c r="I70" s="31">
        <v>33763</v>
      </c>
      <c r="J70" s="30">
        <v>0</v>
      </c>
      <c r="K70" s="30">
        <v>0</v>
      </c>
      <c r="L70" s="30">
        <v>40192.34</v>
      </c>
      <c r="M70" s="30">
        <v>0</v>
      </c>
      <c r="N70" s="30">
        <v>0</v>
      </c>
      <c r="O70" s="31">
        <f t="shared" si="0"/>
        <v>73955.34</v>
      </c>
      <c r="P70" s="30">
        <v>3025.02</v>
      </c>
      <c r="Q70" s="30">
        <v>7583.58</v>
      </c>
      <c r="R70" s="32">
        <v>1100.0100000000007</v>
      </c>
      <c r="S70" s="32">
        <v>11708.61</v>
      </c>
      <c r="T70" s="33">
        <f t="shared" si="1"/>
        <v>62246.729999999996</v>
      </c>
    </row>
    <row r="71" spans="1:20" ht="18" customHeight="1">
      <c r="A71" s="28" t="s">
        <v>347</v>
      </c>
      <c r="B71" s="39" t="s">
        <v>348</v>
      </c>
      <c r="C71" s="30">
        <v>27500.17</v>
      </c>
      <c r="D71" s="28"/>
      <c r="E71" s="30">
        <v>0</v>
      </c>
      <c r="F71" s="30">
        <v>0</v>
      </c>
      <c r="G71" s="30">
        <v>6416.7</v>
      </c>
      <c r="H71" s="30">
        <v>153.87</v>
      </c>
      <c r="I71" s="31">
        <v>33762.99999999999</v>
      </c>
      <c r="J71" s="30">
        <v>0</v>
      </c>
      <c r="K71" s="30">
        <v>0</v>
      </c>
      <c r="L71" s="30">
        <v>5777.73</v>
      </c>
      <c r="M71" s="30">
        <v>0</v>
      </c>
      <c r="N71" s="30">
        <v>0</v>
      </c>
      <c r="O71" s="31">
        <f t="shared" si="0"/>
        <v>39540.729999999996</v>
      </c>
      <c r="P71" s="30">
        <v>3025.02</v>
      </c>
      <c r="Q71" s="30">
        <v>7583.58</v>
      </c>
      <c r="R71" s="32">
        <v>1100.0100000000007</v>
      </c>
      <c r="S71" s="32">
        <v>11708.61</v>
      </c>
      <c r="T71" s="33">
        <f t="shared" si="1"/>
        <v>27832.119999999995</v>
      </c>
    </row>
    <row r="72" spans="1:20" ht="18" customHeight="1">
      <c r="A72" s="28" t="s">
        <v>349</v>
      </c>
      <c r="B72" s="39" t="s">
        <v>350</v>
      </c>
      <c r="C72" s="30">
        <v>27500.17</v>
      </c>
      <c r="D72" s="28"/>
      <c r="E72" s="30">
        <v>0</v>
      </c>
      <c r="F72" s="30">
        <v>0</v>
      </c>
      <c r="G72" s="30">
        <v>9166.71</v>
      </c>
      <c r="H72" s="30">
        <v>2903.88</v>
      </c>
      <c r="I72" s="31">
        <v>33763</v>
      </c>
      <c r="J72" s="30">
        <v>0</v>
      </c>
      <c r="K72" s="30">
        <v>0</v>
      </c>
      <c r="L72" s="30">
        <v>6622.42</v>
      </c>
      <c r="M72" s="30">
        <v>0</v>
      </c>
      <c r="N72" s="30">
        <v>0</v>
      </c>
      <c r="O72" s="31">
        <f t="shared" si="0"/>
        <v>40385.42</v>
      </c>
      <c r="P72" s="30">
        <v>3025.02</v>
      </c>
      <c r="Q72" s="30">
        <v>7583.58</v>
      </c>
      <c r="R72" s="32">
        <v>7034.469999999999</v>
      </c>
      <c r="S72" s="32">
        <v>17643.07</v>
      </c>
      <c r="T72" s="33">
        <f t="shared" si="1"/>
        <v>22742.35</v>
      </c>
    </row>
    <row r="73" spans="1:20" ht="18" customHeight="1">
      <c r="A73" s="28" t="s">
        <v>351</v>
      </c>
      <c r="B73" s="39" t="s">
        <v>352</v>
      </c>
      <c r="C73" s="30">
        <v>27500.17</v>
      </c>
      <c r="D73" s="28"/>
      <c r="E73" s="30">
        <v>0</v>
      </c>
      <c r="F73" s="30">
        <v>0</v>
      </c>
      <c r="G73" s="30">
        <v>9166.71</v>
      </c>
      <c r="H73" s="30">
        <v>2903.88</v>
      </c>
      <c r="I73" s="31">
        <v>33763</v>
      </c>
      <c r="J73" s="30">
        <v>0</v>
      </c>
      <c r="K73" s="30">
        <v>0</v>
      </c>
      <c r="L73" s="30">
        <v>6694.81</v>
      </c>
      <c r="M73" s="30">
        <v>0</v>
      </c>
      <c r="N73" s="30">
        <v>0</v>
      </c>
      <c r="O73" s="31">
        <f t="shared" si="0"/>
        <v>40457.81</v>
      </c>
      <c r="P73" s="30">
        <v>3025.02</v>
      </c>
      <c r="Q73" s="30">
        <v>7479.31</v>
      </c>
      <c r="R73" s="32">
        <v>2892.35</v>
      </c>
      <c r="S73" s="32">
        <v>13396.68</v>
      </c>
      <c r="T73" s="33">
        <f t="shared" si="1"/>
        <v>27061.129999999997</v>
      </c>
    </row>
    <row r="74" spans="1:20" ht="18" customHeight="1">
      <c r="A74" s="28" t="s">
        <v>353</v>
      </c>
      <c r="B74" s="39" t="s">
        <v>354</v>
      </c>
      <c r="C74" s="30">
        <v>27500.17</v>
      </c>
      <c r="D74" s="28"/>
      <c r="E74" s="30">
        <v>0</v>
      </c>
      <c r="F74" s="30">
        <v>0</v>
      </c>
      <c r="G74" s="30">
        <v>3891.84</v>
      </c>
      <c r="H74" s="30">
        <v>0</v>
      </c>
      <c r="I74" s="31">
        <v>31392.01</v>
      </c>
      <c r="J74" s="30">
        <v>0</v>
      </c>
      <c r="K74" s="30">
        <v>0</v>
      </c>
      <c r="L74" s="30">
        <v>6453.48</v>
      </c>
      <c r="M74" s="30">
        <v>0</v>
      </c>
      <c r="N74" s="30">
        <v>0</v>
      </c>
      <c r="O74" s="31">
        <f t="shared" si="0"/>
        <v>37845.49</v>
      </c>
      <c r="P74" s="30">
        <v>3025.02</v>
      </c>
      <c r="Q74" s="30">
        <v>6879.43</v>
      </c>
      <c r="R74" s="32">
        <v>4599.75</v>
      </c>
      <c r="S74" s="32">
        <v>14504.2</v>
      </c>
      <c r="T74" s="33">
        <f t="shared" si="1"/>
        <v>23341.289999999997</v>
      </c>
    </row>
    <row r="75" spans="1:20" ht="18" customHeight="1">
      <c r="A75" s="28" t="s">
        <v>355</v>
      </c>
      <c r="B75" s="39" t="s">
        <v>356</v>
      </c>
      <c r="C75" s="30">
        <v>27500.17</v>
      </c>
      <c r="D75" s="28"/>
      <c r="E75" s="30">
        <v>0</v>
      </c>
      <c r="F75" s="30">
        <v>0</v>
      </c>
      <c r="G75" s="30">
        <v>0</v>
      </c>
      <c r="H75" s="30">
        <v>0</v>
      </c>
      <c r="I75" s="31">
        <v>27500.17</v>
      </c>
      <c r="J75" s="30">
        <v>0</v>
      </c>
      <c r="K75" s="30">
        <v>0</v>
      </c>
      <c r="L75" s="30">
        <v>5777.73</v>
      </c>
      <c r="M75" s="30">
        <v>0</v>
      </c>
      <c r="N75" s="30">
        <v>0</v>
      </c>
      <c r="O75" s="31">
        <f t="shared" si="0"/>
        <v>33277.899999999994</v>
      </c>
      <c r="P75" s="30">
        <v>3025.02</v>
      </c>
      <c r="Q75" s="30">
        <v>5861.31</v>
      </c>
      <c r="R75" s="32">
        <v>1100.0099999999998</v>
      </c>
      <c r="S75" s="32">
        <v>9986.34</v>
      </c>
      <c r="T75" s="33">
        <f t="shared" si="1"/>
        <v>23291.559999999994</v>
      </c>
    </row>
    <row r="76" spans="1:20" ht="18" customHeight="1">
      <c r="A76" s="28" t="s">
        <v>357</v>
      </c>
      <c r="B76" s="39" t="s">
        <v>358</v>
      </c>
      <c r="C76" s="30">
        <v>27500.17</v>
      </c>
      <c r="D76" s="28"/>
      <c r="E76" s="30">
        <v>0</v>
      </c>
      <c r="F76" s="30">
        <v>0</v>
      </c>
      <c r="G76" s="30">
        <f>7638.93-4277.8</f>
        <v>3361.13</v>
      </c>
      <c r="H76" s="30">
        <f>(27500.17+4583.36+4277.8)-33763</f>
        <v>2598.3300000000017</v>
      </c>
      <c r="I76" s="31">
        <f>C76+G76-H76</f>
        <v>28262.969999999998</v>
      </c>
      <c r="J76" s="30">
        <v>0</v>
      </c>
      <c r="K76" s="30">
        <v>0</v>
      </c>
      <c r="L76" s="30">
        <v>6694.81</v>
      </c>
      <c r="M76" s="30">
        <v>4277.8</v>
      </c>
      <c r="N76" s="30">
        <v>0</v>
      </c>
      <c r="O76" s="31">
        <f t="shared" si="0"/>
        <v>39235.58</v>
      </c>
      <c r="P76" s="30">
        <v>3025.02</v>
      </c>
      <c r="Q76" s="30">
        <v>6588.76</v>
      </c>
      <c r="R76" s="32">
        <v>6346.65</v>
      </c>
      <c r="S76" s="32">
        <v>15960.43</v>
      </c>
      <c r="T76" s="33">
        <f t="shared" si="1"/>
        <v>23275.15</v>
      </c>
    </row>
    <row r="77" spans="1:20" ht="18" customHeight="1">
      <c r="A77" s="28" t="s">
        <v>359</v>
      </c>
      <c r="B77" s="39" t="s">
        <v>360</v>
      </c>
      <c r="C77" s="30">
        <v>27500.17</v>
      </c>
      <c r="D77" s="28"/>
      <c r="E77" s="30">
        <v>0</v>
      </c>
      <c r="F77" s="30">
        <v>0</v>
      </c>
      <c r="G77" s="30">
        <v>4888.91</v>
      </c>
      <c r="H77" s="30">
        <v>0</v>
      </c>
      <c r="I77" s="31">
        <v>32389.08</v>
      </c>
      <c r="J77" s="30">
        <v>0</v>
      </c>
      <c r="K77" s="30">
        <v>0</v>
      </c>
      <c r="L77" s="30">
        <v>6429.34</v>
      </c>
      <c r="M77" s="30">
        <v>0</v>
      </c>
      <c r="N77" s="30">
        <v>0</v>
      </c>
      <c r="O77" s="31">
        <f t="shared" si="0"/>
        <v>38818.42</v>
      </c>
      <c r="P77" s="30">
        <v>3025.02</v>
      </c>
      <c r="Q77" s="30">
        <v>7205.76</v>
      </c>
      <c r="R77" s="32">
        <v>1526.0100000000007</v>
      </c>
      <c r="S77" s="32">
        <v>11756.79</v>
      </c>
      <c r="T77" s="33">
        <f t="shared" si="1"/>
        <v>27061.629999999997</v>
      </c>
    </row>
    <row r="78" spans="1:20" ht="18" customHeight="1">
      <c r="A78" s="28" t="s">
        <v>361</v>
      </c>
      <c r="B78" s="39" t="s">
        <v>362</v>
      </c>
      <c r="C78" s="30">
        <v>27500.17</v>
      </c>
      <c r="D78" s="28"/>
      <c r="E78" s="30">
        <v>0</v>
      </c>
      <c r="F78" s="30">
        <v>0</v>
      </c>
      <c r="G78" s="30">
        <v>0</v>
      </c>
      <c r="H78" s="30">
        <v>0</v>
      </c>
      <c r="I78" s="31">
        <v>27500.17</v>
      </c>
      <c r="J78" s="30">
        <v>0</v>
      </c>
      <c r="K78" s="30">
        <v>0</v>
      </c>
      <c r="L78" s="30">
        <v>6397.96</v>
      </c>
      <c r="M78" s="30">
        <v>0</v>
      </c>
      <c r="N78" s="30">
        <v>0</v>
      </c>
      <c r="O78" s="31">
        <f t="shared" si="0"/>
        <v>33898.13</v>
      </c>
      <c r="P78" s="30">
        <v>3025.02</v>
      </c>
      <c r="Q78" s="30">
        <v>5861.31</v>
      </c>
      <c r="R78" s="32">
        <v>1100.0099999999998</v>
      </c>
      <c r="S78" s="32">
        <v>9986.34</v>
      </c>
      <c r="T78" s="33">
        <f t="shared" si="1"/>
        <v>23911.789999999997</v>
      </c>
    </row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2017-06-14T21:41:45Z</dcterms:modified>
  <cp:category/>
  <cp:version/>
  <cp:contentType/>
  <cp:contentStatus/>
  <cp:revision>25</cp:revision>
</cp:coreProperties>
</file>